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9120" tabRatio="948" activeTab="0"/>
  </bookViews>
  <sheets>
    <sheet name="Outside Commuters to Bay Area" sheetId="1" r:id="rId1"/>
    <sheet name="Bay Area to Outside 12 Counties" sheetId="2" r:id="rId2"/>
    <sheet name="Intra-County Commutes" sheetId="3" r:id="rId3"/>
    <sheet name="Inter-County Commutes" sheetId="4" r:id="rId4"/>
    <sheet name="Commutes to SF and Santa Clara" sheetId="5" r:id="rId5"/>
    <sheet name="Transbay Commutes" sheetId="6" r:id="rId6"/>
    <sheet name="Net-in and Out-Commuting" sheetId="7" r:id="rId7"/>
    <sheet name="1960-2000" sheetId="8" r:id="rId8"/>
    <sheet name="Share Out-Commute" sheetId="9" r:id="rId9"/>
    <sheet name="Share In-Commute" sheetId="10" r:id="rId10"/>
    <sheet name="Table 4" sheetId="11" r:id="rId11"/>
    <sheet name="In-Commute Summary" sheetId="12" r:id="rId12"/>
    <sheet name="External-to-Internal 1980-2000" sheetId="13" r:id="rId13"/>
    <sheet name="Table 7 21 by 21" sheetId="14" r:id="rId14"/>
    <sheet name="commuter_X9" sheetId="15" r:id="rId15"/>
    <sheet name="commuter_X21" sheetId="16" r:id="rId16"/>
    <sheet name="Table 4-with ABAG" sheetId="17" r:id="rId17"/>
  </sheets>
  <definedNames>
    <definedName name="HTML1_1" hidden="1">"'[Census 9 by 9 Commuter Forecasts P96.xls]1960-2020 (P98)'!$A$5:$I$135"</definedName>
    <definedName name="HTML1_10" hidden="1">""</definedName>
    <definedName name="HTML1_11" hidden="1">1</definedName>
    <definedName name="HTML1_12" hidden="1">"C:\WWW\DataMart_New\stats\cntycomm2.htm"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3">'Inter-County Commutes'!$A$164:$E$242</definedName>
    <definedName name="_xlnm.Print_Area" localSheetId="0">'Outside Commuters to Bay Area'!$A$19:$G$134</definedName>
    <definedName name="_xlnm.Print_Area" localSheetId="9">'Share In-Commute'!$A$1:$J$21</definedName>
    <definedName name="_xlnm.Print_Area" localSheetId="8">'Share Out-Commute'!$A$1:$J$28</definedName>
    <definedName name="_xlnm.Print_Titles" localSheetId="7">'1960-2000'!$1:$5</definedName>
    <definedName name="_xlnm.Print_Titles" localSheetId="15">'commuter_X21'!$1:$1</definedName>
    <definedName name="_xlnm.Print_Titles" localSheetId="12">'External-to-Internal 1980-2000'!$1:$5</definedName>
    <definedName name="_xlnm.Print_Titles" localSheetId="3">'Inter-County Commutes'!$164:$170</definedName>
    <definedName name="_xlnm.Print_Titles" localSheetId="0">'Outside Commuters to Bay Area'!$19:$26</definedName>
    <definedName name="_xlnm.Print_Titles" localSheetId="13">'Table 7 21 by 21'!$1:$5</definedName>
  </definedNames>
  <calcPr fullCalcOnLoad="1"/>
</workbook>
</file>

<file path=xl/sharedStrings.xml><?xml version="1.0" encoding="utf-8"?>
<sst xmlns="http://schemas.openxmlformats.org/spreadsheetml/2006/main" count="4181" uniqueCount="167">
  <si>
    <t>County of Residence</t>
  </si>
  <si>
    <t>County of Work</t>
  </si>
  <si>
    <t>San Francisco</t>
  </si>
  <si>
    <t>San Mateo</t>
  </si>
  <si>
    <t>Santa Clara</t>
  </si>
  <si>
    <t>Alameda</t>
  </si>
  <si>
    <t>Contra Costa</t>
  </si>
  <si>
    <t>Solano</t>
  </si>
  <si>
    <t>Napa</t>
  </si>
  <si>
    <t>Sonoma</t>
  </si>
  <si>
    <t>Marin</t>
  </si>
  <si>
    <t>Elsewhere</t>
  </si>
  <si>
    <t>NA</t>
  </si>
  <si>
    <t>TOTAL</t>
  </si>
  <si>
    <t>Bay Area</t>
  </si>
  <si>
    <t>Note: "TOTAL" is defined as the nine county Bay Area and the 12 neighbor counties.</t>
  </si>
  <si>
    <t>Sources: 1960 Census data was adapted by staff of the Bay Area Transportation Study Commission.</t>
  </si>
  <si>
    <t>County-to-County Commuting in the San Francisco Bay Area, 1960-2000</t>
  </si>
  <si>
    <t>1960-2000 Decennial Census</t>
  </si>
  <si>
    <t xml:space="preserve">     1970, 1980, 1990 and 2000 Census data was derived from "journey-to-work" datasets, </t>
  </si>
  <si>
    <t xml:space="preserve">      prepared by staff of Metropolitan Transportation Commission (MTC).</t>
  </si>
  <si>
    <t xml:space="preserve">Note: "Elsewhere" is defined as Bay Area neighbor counties, including: Mendocino, Lake, Colusa, </t>
  </si>
  <si>
    <t xml:space="preserve">     Yolo, Sacramento, Placer, San Joaquin, Stanislaus, Merced, San Benito, Monterey </t>
  </si>
  <si>
    <t xml:space="preserve">     and Santa Cruz Counties.</t>
  </si>
  <si>
    <t xml:space="preserve">      Interregional commute data was first collected in the 1980 Decennial Census.</t>
  </si>
  <si>
    <t>Total</t>
  </si>
  <si>
    <t>Share of</t>
  </si>
  <si>
    <t>Workers</t>
  </si>
  <si>
    <t>County</t>
  </si>
  <si>
    <t>Commuting</t>
  </si>
  <si>
    <t>Living</t>
  </si>
  <si>
    <t>of</t>
  </si>
  <si>
    <t>Outside the</t>
  </si>
  <si>
    <t>in</t>
  </si>
  <si>
    <t>Residence</t>
  </si>
  <si>
    <t>Table 3</t>
  </si>
  <si>
    <t>County of</t>
  </si>
  <si>
    <t>Living in</t>
  </si>
  <si>
    <t>to Bay Area</t>
  </si>
  <si>
    <t>Mendocino</t>
  </si>
  <si>
    <t>Lake</t>
  </si>
  <si>
    <t>Colusa</t>
  </si>
  <si>
    <t>Yolo</t>
  </si>
  <si>
    <t>Placer</t>
  </si>
  <si>
    <t>Sacramento</t>
  </si>
  <si>
    <t>San Joaquin</t>
  </si>
  <si>
    <t>Stanislaus</t>
  </si>
  <si>
    <t>Merced</t>
  </si>
  <si>
    <t>San Benito</t>
  </si>
  <si>
    <t>Monterey</t>
  </si>
  <si>
    <t>Santa Cruz</t>
  </si>
  <si>
    <t>All Neighbors</t>
  </si>
  <si>
    <t>% Change</t>
  </si>
  <si>
    <t># Change</t>
  </si>
  <si>
    <t>Work</t>
  </si>
  <si>
    <t>1980 - 1990</t>
  </si>
  <si>
    <t>Ext Neighbors</t>
  </si>
  <si>
    <t>Intra-County</t>
  </si>
  <si>
    <t>Corridor of Residence</t>
  </si>
  <si>
    <t>Northern Counties</t>
  </si>
  <si>
    <t>I-80 Corridor</t>
  </si>
  <si>
    <t>Central Valley</t>
  </si>
  <si>
    <t>Monterey Bay Area</t>
  </si>
  <si>
    <t>Neighboring Counties</t>
  </si>
  <si>
    <t>co_resid</t>
  </si>
  <si>
    <t>co_work</t>
  </si>
  <si>
    <t>TW1990</t>
  </si>
  <si>
    <t>Table 2</t>
  </si>
  <si>
    <t>Share of Bay Area Workers Commuting to Jobs Outside the Bay Area – 1980 - 2000</t>
  </si>
  <si>
    <t>co_workname</t>
  </si>
  <si>
    <t>co_residname</t>
  </si>
  <si>
    <t>TW1980</t>
  </si>
  <si>
    <t>cens_resid</t>
  </si>
  <si>
    <t>cens_work</t>
  </si>
  <si>
    <t>Table 4</t>
  </si>
  <si>
    <t>Growth in Interregional Commuting to the Bay Area  – 1980-2000</t>
  </si>
  <si>
    <t>TW2000</t>
  </si>
  <si>
    <t>1990-2000</t>
  </si>
  <si>
    <t>External County - to - Bay Area County Total Workers – 1980, 1990, and 2000</t>
  </si>
  <si>
    <t>County-to-County Transbay Commuting 1990-2000</t>
  </si>
  <si>
    <t>1990-2000 Decennial Census</t>
  </si>
  <si>
    <t xml:space="preserve">Contra Costa </t>
  </si>
  <si>
    <t>Napa/Solano</t>
  </si>
  <si>
    <t>Golden Gate Bridge Corridor</t>
  </si>
  <si>
    <t>Marin/Sonoma</t>
  </si>
  <si>
    <t>Commuting to San Francisco 1990-2000</t>
  </si>
  <si>
    <t>Commuting to Santa Clara 1990-2000</t>
  </si>
  <si>
    <t>Commuting to 12</t>
  </si>
  <si>
    <t>Bay Area Workers</t>
  </si>
  <si>
    <t xml:space="preserve">Commuting to 12 </t>
  </si>
  <si>
    <t>1990 Workers</t>
  </si>
  <si>
    <t>2000 Workers</t>
  </si>
  <si>
    <t>Ranked by Number of Commuters</t>
  </si>
  <si>
    <t>Decennial Census 1990-2000</t>
  </si>
  <si>
    <t xml:space="preserve">Note: The 12 neighbor counties to the Bay Area include: Mendocino, Lake, Colusa, </t>
  </si>
  <si>
    <t>Commute Trips to Bay Area from 12 Neighbor Counties</t>
  </si>
  <si>
    <t xml:space="preserve">Percent Commute Trips from 12 Neighbor Counties </t>
  </si>
  <si>
    <t xml:space="preserve">Total Commute Trips to/in Bay Area </t>
  </si>
  <si>
    <t>Neighbor Counties</t>
  </si>
  <si>
    <t>Intra-County Commutes in Bay Area</t>
  </si>
  <si>
    <t>All Commutes with both Trip Ends in Bay Area</t>
  </si>
  <si>
    <t>Ranked by Total Commuters</t>
  </si>
  <si>
    <t>Table 5</t>
  </si>
  <si>
    <t>Ranked by Percentage Growth</t>
  </si>
  <si>
    <t>Ranked by Absolute Gain</t>
  </si>
  <si>
    <t>9 Bay Area and 12 Neighbor Counties</t>
  </si>
  <si>
    <t xml:space="preserve">Net In- and Out-Commuting in 9-County Bay Area 1990-2000 </t>
  </si>
  <si>
    <t>to County</t>
  </si>
  <si>
    <t>from County</t>
  </si>
  <si>
    <t>Net</t>
  </si>
  <si>
    <t>In-Commuting</t>
  </si>
  <si>
    <t>Inter-County Commuting in 9-County Bay Area 1990-2000</t>
  </si>
  <si>
    <t>Intra-County Commuting in 9-County Bay Area 1990-2000</t>
  </si>
  <si>
    <t>Share Intra-County Commutes</t>
  </si>
  <si>
    <t>Share of Bay Area Workers Commuting to Jobs in 12 Neighbor Counties – 1990 - 2000</t>
  </si>
  <si>
    <t>Commuting from 12 Neighbor Counties to 9-County Bay Area 1990-2000</t>
  </si>
  <si>
    <t>Table 1 (cont.)</t>
  </si>
  <si>
    <t>The data for "total workers commuting outside the Bay Area" includes commuters to neighboring counties,</t>
  </si>
  <si>
    <t xml:space="preserve">     plus workers out-of-town on business travel (e.g., resident workers of Alameda County working in East Coast counties).</t>
  </si>
  <si>
    <t>Bay Area to</t>
  </si>
  <si>
    <t>Bay Area plus</t>
  </si>
  <si>
    <t>Neighbors</t>
  </si>
  <si>
    <t>Out-of-Town</t>
  </si>
  <si>
    <t>Share of Neighbor County Workers Commuting to Bay Area Jobs – 1980-2000</t>
  </si>
  <si>
    <t>Reside in Bay Area</t>
  </si>
  <si>
    <t>Reside in Neighbor Counties</t>
  </si>
  <si>
    <t>Reside Elsewhere</t>
  </si>
  <si>
    <t>Census 2000</t>
  </si>
  <si>
    <t>Workers Working in Bay Area Counties by Area of Residence</t>
  </si>
  <si>
    <t>ABAG Proj 2002, Total Employment</t>
  </si>
  <si>
    <t>Percent Difference</t>
  </si>
  <si>
    <t>Notes:</t>
  </si>
  <si>
    <t>1. The column "Reside in Bay Area" are intra-Bay Area commuters.</t>
  </si>
  <si>
    <t xml:space="preserve">     the twelve Bay Area neighbor counties.</t>
  </si>
  <si>
    <t>2. The column "Reside in Neighbor Counties" represents the in-commuters from</t>
  </si>
  <si>
    <t xml:space="preserve">3. The column "Reside Elsewhere" represents the "out-of-town" business persons </t>
  </si>
  <si>
    <t xml:space="preserve">     who worked in the Bay Area during the Census "reference week" in March 2000.</t>
  </si>
  <si>
    <t>4. The column "Total" represents the total number of workers working in Bay Area</t>
  </si>
  <si>
    <t xml:space="preserve">     counties during the Census "reference week" in March 2000.</t>
  </si>
  <si>
    <t>5. These data exclude workers absent from work during the census reference week,</t>
  </si>
  <si>
    <t xml:space="preserve">     and exclude the second, or "moonlighting" jobs held by workers.</t>
  </si>
  <si>
    <t>Reside Elsewhere (1)</t>
  </si>
  <si>
    <t>(1) The "Reside Elsewhere" includes "out-of-town" business persons who worked</t>
  </si>
  <si>
    <t xml:space="preserve">     in the Bay Area during the Census "reference week" in March 2000. </t>
  </si>
  <si>
    <t>Intra-Regional Share</t>
  </si>
  <si>
    <t>Neighbor County Share</t>
  </si>
  <si>
    <t>Table A.1</t>
  </si>
  <si>
    <t>Table A.2</t>
  </si>
  <si>
    <t>Table A.3</t>
  </si>
  <si>
    <t>Table A.4</t>
  </si>
  <si>
    <t>Table A.5</t>
  </si>
  <si>
    <t>Table A.6</t>
  </si>
  <si>
    <t>Table A.7</t>
  </si>
  <si>
    <t>Table A.8</t>
  </si>
  <si>
    <t>Table A.9</t>
  </si>
  <si>
    <t>Table A.10</t>
  </si>
  <si>
    <t>Total Workers, 1980</t>
  </si>
  <si>
    <t>Total Workers, 1990</t>
  </si>
  <si>
    <t>Total Workers, 2000</t>
  </si>
  <si>
    <t>1980, 1990 and 2000 Decennial Censuses</t>
  </si>
  <si>
    <t>Change, 1990-2000</t>
  </si>
  <si>
    <t>Percent Change, 1990-2000</t>
  </si>
  <si>
    <t>Northern Calif</t>
  </si>
  <si>
    <t>County-to-County Total Commuters, 21 Northern California Counties</t>
  </si>
  <si>
    <t>Table 1 (continued)</t>
  </si>
  <si>
    <t>Table 6 (continued)</t>
  </si>
  <si>
    <t>Table 7 (continued)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</si>
</sst>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&quot;@&quot;#,##0"/>
  </numFmts>
  <fonts count="5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1"/>
      <name val="Times New Roman"/>
      <family val="0"/>
    </font>
    <font>
      <sz val="9"/>
      <name val="Lucida Sans Unicode"/>
      <family val="2"/>
    </font>
    <font>
      <b/>
      <sz val="9"/>
      <name val="Lucida Sans Unicode"/>
      <family val="2"/>
    </font>
    <font>
      <i/>
      <sz val="9"/>
      <name val="Lucida Sans Unicode"/>
      <family val="2"/>
    </font>
    <font>
      <sz val="12"/>
      <name val="Palatino"/>
      <family val="0"/>
    </font>
    <font>
      <b/>
      <sz val="10"/>
      <name val="Lucida Sans Unicode"/>
      <family val="2"/>
    </font>
    <font>
      <sz val="8"/>
      <name val="Lucida Sans Unicode"/>
      <family val="2"/>
    </font>
    <font>
      <b/>
      <i/>
      <sz val="9"/>
      <name val="Lucida Sans Unicode"/>
      <family val="2"/>
    </font>
    <font>
      <sz val="10"/>
      <name val="Lucida Sans Unicode"/>
      <family val="2"/>
    </font>
    <font>
      <sz val="9"/>
      <name val="Times New Roman"/>
      <family val="0"/>
    </font>
    <font>
      <b/>
      <sz val="8"/>
      <name val="Lucida Sans Unicod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7" fillId="0" borderId="10" xfId="62" applyFont="1" applyBorder="1">
      <alignment/>
      <protection/>
    </xf>
    <xf numFmtId="3" fontId="7" fillId="0" borderId="10" xfId="57" applyNumberFormat="1" applyFont="1" applyBorder="1" applyAlignment="1">
      <alignment horizontal="right"/>
      <protection/>
    </xf>
    <xf numFmtId="3" fontId="7" fillId="0" borderId="10" xfId="62" applyNumberFormat="1" applyFont="1" applyBorder="1">
      <alignment/>
      <protection/>
    </xf>
    <xf numFmtId="0" fontId="7" fillId="0" borderId="0" xfId="57" applyFont="1">
      <alignment/>
      <protection/>
    </xf>
    <xf numFmtId="0" fontId="8" fillId="0" borderId="10" xfId="62" applyFont="1" applyBorder="1">
      <alignment/>
      <protection/>
    </xf>
    <xf numFmtId="0" fontId="8" fillId="0" borderId="10" xfId="62" applyNumberFormat="1" applyFont="1" applyBorder="1">
      <alignment/>
      <protection/>
    </xf>
    <xf numFmtId="0" fontId="7" fillId="0" borderId="0" xfId="62" applyFont="1" applyBorder="1">
      <alignment/>
      <protection/>
    </xf>
    <xf numFmtId="3" fontId="7" fillId="0" borderId="0" xfId="57" applyNumberFormat="1" applyFont="1" applyAlignment="1">
      <alignment horizontal="right"/>
      <protection/>
    </xf>
    <xf numFmtId="3" fontId="7" fillId="0" borderId="0" xfId="62" applyNumberFormat="1" applyFont="1" applyBorder="1">
      <alignment/>
      <protection/>
    </xf>
    <xf numFmtId="0" fontId="7" fillId="0" borderId="0" xfId="57" applyFont="1" applyBorder="1">
      <alignment/>
      <protection/>
    </xf>
    <xf numFmtId="3" fontId="7" fillId="0" borderId="0" xfId="57" applyNumberFormat="1" applyFont="1" applyBorder="1" applyAlignment="1">
      <alignment horizontal="right"/>
      <protection/>
    </xf>
    <xf numFmtId="0" fontId="7" fillId="0" borderId="11" xfId="57" applyFont="1" applyBorder="1">
      <alignment/>
      <protection/>
    </xf>
    <xf numFmtId="3" fontId="7" fillId="0" borderId="11" xfId="57" applyNumberFormat="1" applyFont="1" applyBorder="1">
      <alignment/>
      <protection/>
    </xf>
    <xf numFmtId="0" fontId="7" fillId="0" borderId="0" xfId="57" applyFont="1" applyAlignment="1">
      <alignment horizontal="right"/>
      <protection/>
    </xf>
    <xf numFmtId="3" fontId="7" fillId="0" borderId="0" xfId="57" applyNumberFormat="1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right"/>
      <protection/>
    </xf>
    <xf numFmtId="3" fontId="7" fillId="0" borderId="10" xfId="57" applyNumberFormat="1" applyFont="1" applyBorder="1">
      <alignment/>
      <protection/>
    </xf>
    <xf numFmtId="0" fontId="9" fillId="0" borderId="0" xfId="57" applyFont="1">
      <alignment/>
      <protection/>
    </xf>
    <xf numFmtId="3" fontId="9" fillId="0" borderId="0" xfId="57" applyNumberFormat="1" applyFont="1" applyAlignment="1">
      <alignment horizontal="right"/>
      <protection/>
    </xf>
    <xf numFmtId="0" fontId="8" fillId="0" borderId="0" xfId="57" applyFont="1">
      <alignment/>
      <protection/>
    </xf>
    <xf numFmtId="3" fontId="8" fillId="0" borderId="0" xfId="57" applyNumberFormat="1" applyFont="1" applyAlignment="1">
      <alignment horizontal="right"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right"/>
      <protection/>
    </xf>
    <xf numFmtId="0" fontId="7" fillId="0" borderId="0" xfId="61" applyFont="1">
      <alignment/>
      <protection/>
    </xf>
    <xf numFmtId="0" fontId="7" fillId="0" borderId="12" xfId="61" applyFont="1" applyBorder="1" applyAlignment="1">
      <alignment horizontal="right"/>
      <protection/>
    </xf>
    <xf numFmtId="0" fontId="7" fillId="0" borderId="0" xfId="61" applyFont="1" applyAlignment="1">
      <alignment horizontal="right"/>
      <protection/>
    </xf>
    <xf numFmtId="0" fontId="7" fillId="0" borderId="11" xfId="61" applyFont="1" applyBorder="1">
      <alignment/>
      <protection/>
    </xf>
    <xf numFmtId="0" fontId="7" fillId="0" borderId="13" xfId="61" applyFont="1" applyBorder="1" applyAlignment="1">
      <alignment horizontal="right"/>
      <protection/>
    </xf>
    <xf numFmtId="0" fontId="7" fillId="0" borderId="11" xfId="61" applyFont="1" applyBorder="1" applyAlignment="1">
      <alignment horizontal="right"/>
      <protection/>
    </xf>
    <xf numFmtId="3" fontId="7" fillId="0" borderId="12" xfId="61" applyNumberFormat="1" applyFont="1" applyBorder="1" applyAlignment="1">
      <alignment horizontal="right"/>
      <protection/>
    </xf>
    <xf numFmtId="3" fontId="7" fillId="0" borderId="0" xfId="61" applyNumberFormat="1" applyFont="1" applyAlignment="1">
      <alignment horizontal="right"/>
      <protection/>
    </xf>
    <xf numFmtId="164" fontId="7" fillId="0" borderId="0" xfId="61" applyNumberFormat="1" applyFont="1" applyAlignment="1">
      <alignment horizontal="right"/>
      <protection/>
    </xf>
    <xf numFmtId="3" fontId="7" fillId="0" borderId="14" xfId="61" applyNumberFormat="1" applyFont="1" applyBorder="1" applyAlignment="1">
      <alignment horizontal="right"/>
      <protection/>
    </xf>
    <xf numFmtId="3" fontId="7" fillId="0" borderId="10" xfId="61" applyNumberFormat="1" applyFont="1" applyBorder="1" applyAlignment="1">
      <alignment horizontal="right"/>
      <protection/>
    </xf>
    <xf numFmtId="164" fontId="7" fillId="0" borderId="10" xfId="61" applyNumberFormat="1" applyFont="1" applyBorder="1" applyAlignment="1">
      <alignment horizontal="right"/>
      <protection/>
    </xf>
    <xf numFmtId="0" fontId="11" fillId="0" borderId="0" xfId="61" applyFont="1">
      <alignment/>
      <protection/>
    </xf>
    <xf numFmtId="0" fontId="11" fillId="0" borderId="0" xfId="61" applyFont="1" applyAlignment="1">
      <alignment horizontal="right"/>
      <protection/>
    </xf>
    <xf numFmtId="0" fontId="7" fillId="0" borderId="10" xfId="60" applyFont="1" applyBorder="1">
      <alignment/>
      <protection/>
    </xf>
    <xf numFmtId="0" fontId="7" fillId="0" borderId="0" xfId="60" applyFont="1">
      <alignment/>
      <protection/>
    </xf>
    <xf numFmtId="0" fontId="7" fillId="0" borderId="0" xfId="60" applyFont="1" applyBorder="1">
      <alignment/>
      <protection/>
    </xf>
    <xf numFmtId="0" fontId="7" fillId="0" borderId="12" xfId="60" applyFont="1" applyBorder="1">
      <alignment/>
      <protection/>
    </xf>
    <xf numFmtId="0" fontId="7" fillId="0" borderId="12" xfId="60" applyFont="1" applyBorder="1" applyAlignment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11" xfId="60" applyFont="1" applyBorder="1">
      <alignment/>
      <protection/>
    </xf>
    <xf numFmtId="0" fontId="7" fillId="0" borderId="13" xfId="60" applyFont="1" applyBorder="1" applyAlignment="1">
      <alignment horizontal="right"/>
      <protection/>
    </xf>
    <xf numFmtId="0" fontId="7" fillId="0" borderId="11" xfId="60" applyFont="1" applyBorder="1" applyAlignment="1">
      <alignment horizontal="right"/>
      <protection/>
    </xf>
    <xf numFmtId="3" fontId="7" fillId="0" borderId="12" xfId="60" applyNumberFormat="1" applyFont="1" applyBorder="1">
      <alignment/>
      <protection/>
    </xf>
    <xf numFmtId="3" fontId="7" fillId="0" borderId="0" xfId="60" applyNumberFormat="1" applyFont="1">
      <alignment/>
      <protection/>
    </xf>
    <xf numFmtId="164" fontId="7" fillId="0" borderId="0" xfId="60" applyNumberFormat="1" applyFont="1">
      <alignment/>
      <protection/>
    </xf>
    <xf numFmtId="3" fontId="7" fillId="0" borderId="14" xfId="60" applyNumberFormat="1" applyFont="1" applyBorder="1">
      <alignment/>
      <protection/>
    </xf>
    <xf numFmtId="3" fontId="7" fillId="0" borderId="10" xfId="60" applyNumberFormat="1" applyFont="1" applyBorder="1">
      <alignment/>
      <protection/>
    </xf>
    <xf numFmtId="164" fontId="7" fillId="0" borderId="10" xfId="60" applyNumberFormat="1" applyFont="1" applyBorder="1">
      <alignment/>
      <protection/>
    </xf>
    <xf numFmtId="0" fontId="11" fillId="0" borderId="0" xfId="60" applyFont="1">
      <alignment/>
      <protection/>
    </xf>
    <xf numFmtId="0" fontId="12" fillId="0" borderId="0" xfId="58" applyFont="1" applyBorder="1">
      <alignment/>
      <protection/>
    </xf>
    <xf numFmtId="0" fontId="12" fillId="0" borderId="0" xfId="58" applyFont="1" applyBorder="1" applyAlignment="1">
      <alignment horizont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0" borderId="0" xfId="57" applyNumberFormat="1" applyFont="1" applyBorder="1" applyAlignment="1">
      <alignment horizontal="right"/>
      <protection/>
    </xf>
    <xf numFmtId="0" fontId="12" fillId="0" borderId="0" xfId="63" applyNumberFormat="1" applyFont="1" applyBorder="1" applyAlignment="1">
      <alignment horizontal="right"/>
      <protection/>
    </xf>
    <xf numFmtId="0" fontId="8" fillId="0" borderId="0" xfId="63" applyFont="1">
      <alignment/>
      <protection/>
    </xf>
    <xf numFmtId="3" fontId="8" fillId="0" borderId="0" xfId="63" applyNumberFormat="1" applyFont="1" applyAlignment="1">
      <alignment horizontal="right"/>
      <protection/>
    </xf>
    <xf numFmtId="3" fontId="8" fillId="0" borderId="0" xfId="63" applyNumberFormat="1" applyFont="1">
      <alignment/>
      <protection/>
    </xf>
    <xf numFmtId="164" fontId="8" fillId="0" borderId="0" xfId="63" applyNumberFormat="1" applyFont="1" applyAlignment="1">
      <alignment horizontal="right"/>
      <protection/>
    </xf>
    <xf numFmtId="0" fontId="8" fillId="0" borderId="0" xfId="63" applyFont="1" applyAlignment="1">
      <alignment horizontal="right"/>
      <protection/>
    </xf>
    <xf numFmtId="0" fontId="7" fillId="0" borderId="10" xfId="63" applyFont="1" applyBorder="1">
      <alignment/>
      <protection/>
    </xf>
    <xf numFmtId="3" fontId="7" fillId="0" borderId="10" xfId="63" applyNumberFormat="1" applyFont="1" applyBorder="1" applyAlignment="1">
      <alignment horizontal="right"/>
      <protection/>
    </xf>
    <xf numFmtId="3" fontId="7" fillId="0" borderId="10" xfId="63" applyNumberFormat="1" applyFont="1" applyBorder="1">
      <alignment/>
      <protection/>
    </xf>
    <xf numFmtId="164" fontId="7" fillId="0" borderId="10" xfId="63" applyNumberFormat="1" applyFont="1" applyBorder="1" applyAlignment="1">
      <alignment horizontal="right"/>
      <protection/>
    </xf>
    <xf numFmtId="0" fontId="7" fillId="0" borderId="10" xfId="63" applyFont="1" applyBorder="1" applyAlignment="1">
      <alignment horizontal="right"/>
      <protection/>
    </xf>
    <xf numFmtId="0" fontId="7" fillId="0" borderId="0" xfId="63" applyFont="1">
      <alignment/>
      <protection/>
    </xf>
    <xf numFmtId="1" fontId="7" fillId="0" borderId="0" xfId="63" applyNumberFormat="1" applyFont="1" applyAlignment="1">
      <alignment horizontal="right"/>
      <protection/>
    </xf>
    <xf numFmtId="164" fontId="7" fillId="0" borderId="0" xfId="63" applyNumberFormat="1" applyFont="1" applyAlignment="1">
      <alignment horizontal="right"/>
      <protection/>
    </xf>
    <xf numFmtId="0" fontId="7" fillId="0" borderId="0" xfId="63" applyFont="1" applyAlignment="1">
      <alignment horizontal="right"/>
      <protection/>
    </xf>
    <xf numFmtId="0" fontId="7" fillId="0" borderId="11" xfId="63" applyFont="1" applyBorder="1">
      <alignment/>
      <protection/>
    </xf>
    <xf numFmtId="3" fontId="7" fillId="0" borderId="11" xfId="63" applyNumberFormat="1" applyFont="1" applyBorder="1" applyAlignment="1">
      <alignment horizontal="right"/>
      <protection/>
    </xf>
    <xf numFmtId="164" fontId="7" fillId="0" borderId="11" xfId="63" applyNumberFormat="1" applyFont="1" applyBorder="1" applyAlignment="1">
      <alignment horizontal="right"/>
      <protection/>
    </xf>
    <xf numFmtId="0" fontId="7" fillId="0" borderId="11" xfId="63" applyFont="1" applyBorder="1" applyAlignment="1">
      <alignment horizontal="right"/>
      <protection/>
    </xf>
    <xf numFmtId="3" fontId="7" fillId="0" borderId="0" xfId="63" applyNumberFormat="1" applyFont="1" applyAlignment="1">
      <alignment horizontal="right"/>
      <protection/>
    </xf>
    <xf numFmtId="3" fontId="7" fillId="0" borderId="0" xfId="63" applyNumberFormat="1" applyFont="1">
      <alignment/>
      <protection/>
    </xf>
    <xf numFmtId="0" fontId="8" fillId="0" borderId="10" xfId="63" applyFont="1" applyBorder="1">
      <alignment/>
      <protection/>
    </xf>
    <xf numFmtId="3" fontId="8" fillId="0" borderId="10" xfId="63" applyNumberFormat="1" applyFont="1" applyBorder="1" applyAlignment="1">
      <alignment horizontal="right"/>
      <protection/>
    </xf>
    <xf numFmtId="3" fontId="8" fillId="0" borderId="10" xfId="63" applyNumberFormat="1" applyFont="1" applyBorder="1">
      <alignment/>
      <protection/>
    </xf>
    <xf numFmtId="164" fontId="8" fillId="0" borderId="10" xfId="63" applyNumberFormat="1" applyFont="1" applyBorder="1" applyAlignment="1">
      <alignment horizontal="right"/>
      <protection/>
    </xf>
    <xf numFmtId="169" fontId="7" fillId="0" borderId="0" xfId="63" applyNumberFormat="1" applyFont="1" applyAlignment="1">
      <alignment horizontal="right"/>
      <protection/>
    </xf>
    <xf numFmtId="3" fontId="7" fillId="0" borderId="11" xfId="63" applyNumberFormat="1" applyFont="1" applyBorder="1">
      <alignment/>
      <protection/>
    </xf>
    <xf numFmtId="0" fontId="8" fillId="0" borderId="0" xfId="59" applyFont="1">
      <alignment/>
      <protection/>
    </xf>
    <xf numFmtId="3" fontId="8" fillId="0" borderId="0" xfId="59" applyNumberFormat="1" applyFont="1">
      <alignment/>
      <protection/>
    </xf>
    <xf numFmtId="0" fontId="7" fillId="0" borderId="10" xfId="59" applyFont="1" applyBorder="1">
      <alignment/>
      <protection/>
    </xf>
    <xf numFmtId="3" fontId="7" fillId="0" borderId="10" xfId="59" applyNumberFormat="1" applyFont="1" applyBorder="1">
      <alignment/>
      <protection/>
    </xf>
    <xf numFmtId="0" fontId="7" fillId="0" borderId="0" xfId="59" applyFont="1">
      <alignment/>
      <protection/>
    </xf>
    <xf numFmtId="1" fontId="7" fillId="0" borderId="0" xfId="59" applyNumberFormat="1" applyFont="1" applyAlignment="1">
      <alignment horizontal="right"/>
      <protection/>
    </xf>
    <xf numFmtId="3" fontId="7" fillId="0" borderId="0" xfId="59" applyNumberFormat="1" applyFont="1" applyAlignment="1">
      <alignment horizontal="right"/>
      <protection/>
    </xf>
    <xf numFmtId="0" fontId="7" fillId="0" borderId="11" xfId="59" applyFont="1" applyBorder="1">
      <alignment/>
      <protection/>
    </xf>
    <xf numFmtId="3" fontId="7" fillId="0" borderId="11" xfId="59" applyNumberFormat="1" applyFont="1" applyBorder="1" applyAlignment="1">
      <alignment horizontal="right"/>
      <protection/>
    </xf>
    <xf numFmtId="0" fontId="7" fillId="0" borderId="0" xfId="59" applyFont="1" applyBorder="1">
      <alignment/>
      <protection/>
    </xf>
    <xf numFmtId="3" fontId="7" fillId="0" borderId="0" xfId="59" applyNumberFormat="1" applyFont="1" applyBorder="1" applyAlignment="1">
      <alignment horizontal="right"/>
      <protection/>
    </xf>
    <xf numFmtId="3" fontId="7" fillId="0" borderId="0" xfId="59" applyNumberFormat="1" applyFont="1">
      <alignment/>
      <protection/>
    </xf>
    <xf numFmtId="0" fontId="13" fillId="0" borderId="10" xfId="59" applyFont="1" applyBorder="1">
      <alignment/>
      <protection/>
    </xf>
    <xf numFmtId="3" fontId="13" fillId="0" borderId="10" xfId="59" applyNumberFormat="1" applyFont="1" applyBorder="1">
      <alignment/>
      <protection/>
    </xf>
    <xf numFmtId="0" fontId="13" fillId="0" borderId="0" xfId="59" applyFont="1">
      <alignment/>
      <protection/>
    </xf>
    <xf numFmtId="3" fontId="13" fillId="0" borderId="0" xfId="59" applyNumberFormat="1" applyFont="1">
      <alignment/>
      <protection/>
    </xf>
    <xf numFmtId="3" fontId="13" fillId="0" borderId="10" xfId="59" applyNumberFormat="1" applyFont="1" applyBorder="1" applyAlignment="1">
      <alignment horizontal="right"/>
      <protection/>
    </xf>
    <xf numFmtId="0" fontId="8" fillId="0" borderId="0" xfId="59" applyFont="1" applyBorder="1">
      <alignment/>
      <protection/>
    </xf>
    <xf numFmtId="0" fontId="13" fillId="0" borderId="0" xfId="59" applyFont="1" applyBorder="1">
      <alignment/>
      <protection/>
    </xf>
    <xf numFmtId="0" fontId="12" fillId="0" borderId="0" xfId="58" applyFont="1" applyBorder="1" applyAlignment="1">
      <alignment horizontal="right"/>
      <protection/>
    </xf>
    <xf numFmtId="3" fontId="14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63" applyNumberFormat="1" applyFont="1">
      <alignment/>
      <protection/>
    </xf>
    <xf numFmtId="164" fontId="7" fillId="0" borderId="0" xfId="63" applyNumberFormat="1" applyFont="1">
      <alignment/>
      <protection/>
    </xf>
    <xf numFmtId="164" fontId="7" fillId="0" borderId="10" xfId="63" applyNumberFormat="1" applyFont="1" applyBorder="1">
      <alignment/>
      <protection/>
    </xf>
    <xf numFmtId="164" fontId="8" fillId="0" borderId="10" xfId="63" applyNumberFormat="1" applyFont="1" applyBorder="1">
      <alignment/>
      <protection/>
    </xf>
    <xf numFmtId="164" fontId="7" fillId="0" borderId="11" xfId="63" applyNumberFormat="1" applyFont="1" applyBorder="1">
      <alignment/>
      <protection/>
    </xf>
    <xf numFmtId="3" fontId="7" fillId="0" borderId="0" xfId="61" applyNumberFormat="1" applyFont="1">
      <alignment/>
      <protection/>
    </xf>
    <xf numFmtId="3" fontId="7" fillId="0" borderId="0" xfId="63" applyNumberFormat="1" applyFont="1" applyBorder="1" applyAlignment="1">
      <alignment horizontal="right"/>
      <protection/>
    </xf>
    <xf numFmtId="164" fontId="7" fillId="0" borderId="0" xfId="63" applyNumberFormat="1" applyFont="1" applyBorder="1" applyAlignment="1">
      <alignment horizontal="right"/>
      <protection/>
    </xf>
    <xf numFmtId="164" fontId="7" fillId="0" borderId="0" xfId="63" applyNumberFormat="1" applyFont="1" applyBorder="1">
      <alignment/>
      <protection/>
    </xf>
    <xf numFmtId="3" fontId="7" fillId="0" borderId="0" xfId="63" applyNumberFormat="1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NumberFormat="1" applyFont="1" applyFill="1" applyBorder="1">
      <alignment/>
      <protection/>
    </xf>
    <xf numFmtId="0" fontId="12" fillId="0" borderId="11" xfId="58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15" fillId="0" borderId="0" xfId="0" applyFont="1" applyAlignment="1">
      <alignment/>
    </xf>
    <xf numFmtId="0" fontId="7" fillId="0" borderId="11" xfId="58" applyFont="1" applyBorder="1">
      <alignment/>
      <protection/>
    </xf>
    <xf numFmtId="0" fontId="7" fillId="0" borderId="11" xfId="58" applyFont="1" applyBorder="1" applyAlignment="1">
      <alignment horizontal="right"/>
      <protection/>
    </xf>
    <xf numFmtId="0" fontId="7" fillId="0" borderId="0" xfId="63" applyFont="1" applyBorder="1" applyAlignment="1">
      <alignment horizontal="right"/>
      <protection/>
    </xf>
    <xf numFmtId="0" fontId="12" fillId="0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164" fontId="0" fillId="0" borderId="0" xfId="0" applyNumberFormat="1" applyAlignment="1">
      <alignment/>
    </xf>
    <xf numFmtId="0" fontId="7" fillId="0" borderId="0" xfId="61" applyFont="1" applyBorder="1">
      <alignment/>
      <protection/>
    </xf>
    <xf numFmtId="3" fontId="7" fillId="0" borderId="15" xfId="61" applyNumberFormat="1" applyFont="1" applyBorder="1" applyAlignment="1">
      <alignment horizontal="right"/>
      <protection/>
    </xf>
    <xf numFmtId="3" fontId="7" fillId="0" borderId="16" xfId="61" applyNumberFormat="1" applyFont="1" applyBorder="1" applyAlignment="1">
      <alignment horizontal="right"/>
      <protection/>
    </xf>
    <xf numFmtId="3" fontId="7" fillId="0" borderId="15" xfId="58" applyNumberFormat="1" applyFont="1" applyBorder="1" applyAlignment="1">
      <alignment horizontal="right"/>
      <protection/>
    </xf>
    <xf numFmtId="3" fontId="7" fillId="0" borderId="0" xfId="58" applyNumberFormat="1" applyFont="1" applyBorder="1" applyAlignment="1">
      <alignment horizontal="right"/>
      <protection/>
    </xf>
    <xf numFmtId="3" fontId="7" fillId="0" borderId="12" xfId="58" applyNumberFormat="1" applyFont="1" applyBorder="1" applyAlignment="1">
      <alignment horizontal="right"/>
      <protection/>
    </xf>
    <xf numFmtId="10" fontId="7" fillId="0" borderId="0" xfId="58" applyNumberFormat="1" applyFont="1" applyBorder="1" applyAlignment="1">
      <alignment horizontal="right"/>
      <protection/>
    </xf>
    <xf numFmtId="0" fontId="7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left"/>
      <protection/>
    </xf>
    <xf numFmtId="0" fontId="7" fillId="0" borderId="10" xfId="58" applyFont="1" applyBorder="1">
      <alignment/>
      <protection/>
    </xf>
    <xf numFmtId="3" fontId="7" fillId="0" borderId="17" xfId="58" applyNumberFormat="1" applyFont="1" applyBorder="1" applyAlignment="1">
      <alignment horizontal="right"/>
      <protection/>
    </xf>
    <xf numFmtId="3" fontId="12" fillId="0" borderId="0" xfId="58" applyNumberFormat="1" applyFont="1" applyBorder="1" applyAlignment="1">
      <alignment horizontal="right"/>
      <protection/>
    </xf>
    <xf numFmtId="3" fontId="12" fillId="0" borderId="0" xfId="58" applyNumberFormat="1" applyFont="1" applyBorder="1" applyAlignment="1">
      <alignment horizontal="center"/>
      <protection/>
    </xf>
    <xf numFmtId="3" fontId="7" fillId="0" borderId="17" xfId="61" applyNumberFormat="1" applyFont="1" applyBorder="1" applyAlignment="1">
      <alignment horizontal="right"/>
      <protection/>
    </xf>
    <xf numFmtId="164" fontId="7" fillId="0" borderId="17" xfId="61" applyNumberFormat="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164" fontId="7" fillId="0" borderId="0" xfId="61" applyNumberFormat="1" applyFont="1" applyBorder="1" applyAlignment="1">
      <alignment horizontal="right"/>
      <protection/>
    </xf>
    <xf numFmtId="3" fontId="7" fillId="0" borderId="13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164" fontId="7" fillId="0" borderId="11" xfId="61" applyNumberFormat="1" applyFont="1" applyBorder="1" applyAlignment="1">
      <alignment horizontal="right"/>
      <protection/>
    </xf>
    <xf numFmtId="3" fontId="12" fillId="0" borderId="11" xfId="58" applyNumberFormat="1" applyFont="1" applyBorder="1" applyAlignment="1">
      <alignment horizontal="right"/>
      <protection/>
    </xf>
    <xf numFmtId="3" fontId="12" fillId="0" borderId="0" xfId="58" applyNumberFormat="1" applyFont="1" applyBorder="1">
      <alignment/>
      <protection/>
    </xf>
    <xf numFmtId="164" fontId="12" fillId="0" borderId="0" xfId="58" applyNumberFormat="1" applyFont="1" applyBorder="1">
      <alignment/>
      <protection/>
    </xf>
    <xf numFmtId="0" fontId="7" fillId="33" borderId="0" xfId="58" applyFont="1" applyFill="1" applyBorder="1">
      <alignment/>
      <protection/>
    </xf>
    <xf numFmtId="164" fontId="7" fillId="33" borderId="0" xfId="63" applyNumberFormat="1" applyFont="1" applyFill="1">
      <alignment/>
      <protection/>
    </xf>
    <xf numFmtId="3" fontId="7" fillId="33" borderId="0" xfId="63" applyNumberFormat="1" applyFont="1" applyFill="1" applyAlignment="1">
      <alignment horizontal="right"/>
      <protection/>
    </xf>
    <xf numFmtId="3" fontId="7" fillId="33" borderId="0" xfId="58" applyNumberFormat="1" applyFont="1" applyFill="1" applyBorder="1" applyAlignment="1">
      <alignment horizontal="right"/>
      <protection/>
    </xf>
    <xf numFmtId="3" fontId="7" fillId="0" borderId="11" xfId="58" applyNumberFormat="1" applyFont="1" applyBorder="1" applyAlignment="1">
      <alignment horizontal="right"/>
      <protection/>
    </xf>
    <xf numFmtId="0" fontId="12" fillId="33" borderId="0" xfId="58" applyFont="1" applyFill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0" fillId="0" borderId="0" xfId="0" applyBorder="1" applyAlignment="1">
      <alignment/>
    </xf>
    <xf numFmtId="3" fontId="7" fillId="0" borderId="18" xfId="61" applyNumberFormat="1" applyFont="1" applyBorder="1" applyAlignment="1">
      <alignment horizontal="right"/>
      <protection/>
    </xf>
    <xf numFmtId="3" fontId="7" fillId="0" borderId="13" xfId="58" applyNumberFormat="1" applyFont="1" applyBorder="1" applyAlignment="1">
      <alignment horizontal="right"/>
      <protection/>
    </xf>
    <xf numFmtId="3" fontId="7" fillId="0" borderId="19" xfId="61" applyNumberFormat="1" applyFont="1" applyBorder="1" applyAlignment="1">
      <alignment horizontal="right"/>
      <protection/>
    </xf>
    <xf numFmtId="0" fontId="7" fillId="0" borderId="17" xfId="61" applyFont="1" applyBorder="1">
      <alignment/>
      <protection/>
    </xf>
    <xf numFmtId="0" fontId="0" fillId="0" borderId="10" xfId="0" applyBorder="1" applyAlignment="1">
      <alignment/>
    </xf>
    <xf numFmtId="0" fontId="7" fillId="0" borderId="10" xfId="63" applyFont="1" applyFill="1" applyBorder="1">
      <alignment/>
      <protection/>
    </xf>
    <xf numFmtId="3" fontId="7" fillId="0" borderId="10" xfId="63" applyNumberFormat="1" applyFont="1" applyFill="1" applyBorder="1">
      <alignment/>
      <protection/>
    </xf>
    <xf numFmtId="3" fontId="7" fillId="0" borderId="10" xfId="61" applyNumberFormat="1" applyFont="1" applyBorder="1">
      <alignment/>
      <protection/>
    </xf>
    <xf numFmtId="2" fontId="7" fillId="0" borderId="11" xfId="61" applyNumberFormat="1" applyFont="1" applyBorder="1" applyAlignment="1">
      <alignment horizontal="right" wrapText="1"/>
      <protection/>
    </xf>
    <xf numFmtId="0" fontId="7" fillId="0" borderId="11" xfId="61" applyFont="1" applyBorder="1" applyAlignment="1">
      <alignment horizontal="right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right" wrapText="1"/>
    </xf>
    <xf numFmtId="3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64" fontId="14" fillId="0" borderId="0" xfId="0" applyNumberFormat="1" applyFont="1" applyAlignment="1">
      <alignment/>
    </xf>
    <xf numFmtId="164" fontId="14" fillId="0" borderId="10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20" xfId="0" applyFont="1" applyBorder="1" applyAlignment="1">
      <alignment horizontal="right" wrapText="1"/>
    </xf>
    <xf numFmtId="0" fontId="14" fillId="0" borderId="21" xfId="0" applyFont="1" applyBorder="1" applyAlignment="1">
      <alignment horizontal="right" wrapText="1"/>
    </xf>
    <xf numFmtId="0" fontId="8" fillId="0" borderId="0" xfId="61" applyFont="1">
      <alignment/>
      <protection/>
    </xf>
    <xf numFmtId="0" fontId="7" fillId="0" borderId="0" xfId="58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61" applyFont="1" applyBorder="1" applyAlignment="1">
      <alignment horizontal="right"/>
      <protection/>
    </xf>
    <xf numFmtId="3" fontId="12" fillId="0" borderId="0" xfId="57" applyNumberFormat="1" applyFont="1" applyBorder="1" applyAlignment="1">
      <alignment horizontal="right"/>
      <protection/>
    </xf>
    <xf numFmtId="3" fontId="12" fillId="0" borderId="0" xfId="63" applyNumberFormat="1" applyFont="1" applyBorder="1" applyAlignment="1">
      <alignment horizontal="right"/>
      <protection/>
    </xf>
    <xf numFmtId="0" fontId="12" fillId="0" borderId="0" xfId="0" applyFont="1" applyAlignment="1">
      <alignment/>
    </xf>
    <xf numFmtId="0" fontId="16" fillId="0" borderId="0" xfId="58" applyFont="1" applyBorder="1">
      <alignment/>
      <protection/>
    </xf>
    <xf numFmtId="3" fontId="16" fillId="0" borderId="0" xfId="58" applyNumberFormat="1" applyFont="1" applyBorder="1" applyAlignment="1">
      <alignment horizontal="right"/>
      <protection/>
    </xf>
    <xf numFmtId="0" fontId="16" fillId="0" borderId="0" xfId="0" applyFont="1" applyAlignment="1">
      <alignment/>
    </xf>
    <xf numFmtId="0" fontId="12" fillId="0" borderId="11" xfId="58" applyFont="1" applyBorder="1" applyAlignment="1">
      <alignment wrapText="1"/>
      <protection/>
    </xf>
    <xf numFmtId="3" fontId="12" fillId="0" borderId="11" xfId="58" applyNumberFormat="1" applyFont="1" applyBorder="1" applyAlignment="1">
      <alignment horizontal="right" wrapText="1"/>
      <protection/>
    </xf>
    <xf numFmtId="0" fontId="12" fillId="0" borderId="11" xfId="0" applyFont="1" applyBorder="1" applyAlignment="1">
      <alignment wrapText="1"/>
    </xf>
    <xf numFmtId="0" fontId="1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 horizontal="right" wrapText="1"/>
    </xf>
    <xf numFmtId="0" fontId="12" fillId="0" borderId="10" xfId="58" applyFont="1" applyBorder="1">
      <alignment/>
      <protection/>
    </xf>
    <xf numFmtId="3" fontId="12" fillId="0" borderId="10" xfId="58" applyNumberFormat="1" applyFont="1" applyBorder="1" applyAlignment="1">
      <alignment horizontal="right"/>
      <protection/>
    </xf>
    <xf numFmtId="0" fontId="12" fillId="0" borderId="10" xfId="0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2" fillId="0" borderId="10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3" fontId="12" fillId="0" borderId="10" xfId="57" applyNumberFormat="1" applyFont="1" applyBorder="1" applyAlignment="1">
      <alignment horizontal="right"/>
      <protection/>
    </xf>
    <xf numFmtId="3" fontId="12" fillId="0" borderId="10" xfId="63" applyNumberFormat="1" applyFont="1" applyBorder="1" applyAlignment="1">
      <alignment horizontal="right"/>
      <protection/>
    </xf>
    <xf numFmtId="0" fontId="8" fillId="0" borderId="0" xfId="57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1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ensus 9 by 9 Commuter Forecasts P96" xfId="57"/>
    <cellStyle name="Normal_commuterz21" xfId="58"/>
    <cellStyle name="Normal_IXCOMMUT" xfId="59"/>
    <cellStyle name="Normal_SHAREIN" xfId="60"/>
    <cellStyle name="Normal_SHAREOUT" xfId="61"/>
    <cellStyle name="Normal_Table A.1" xfId="62"/>
    <cellStyle name="Normal_XICOMMU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A2" sqref="A2"/>
    </sheetView>
  </sheetViews>
  <sheetFormatPr defaultColWidth="12.66015625" defaultRowHeight="12.75"/>
  <cols>
    <col min="1" max="1" width="13" style="55" customWidth="1"/>
    <col min="2" max="2" width="12.66015625" style="55" customWidth="1"/>
    <col min="3" max="3" width="12.66015625" style="56" customWidth="1"/>
    <col min="4" max="4" width="29.33203125" style="56" customWidth="1"/>
    <col min="5" max="5" width="15" style="55" customWidth="1"/>
    <col min="6" max="6" width="12.66015625" style="55" customWidth="1"/>
    <col min="7" max="7" width="12.66015625" style="57" customWidth="1"/>
    <col min="8" max="8" width="12.66015625" style="105" customWidth="1"/>
    <col min="9" max="16384" width="12.66015625" style="55" customWidth="1"/>
  </cols>
  <sheetData>
    <row r="1" ht="13.5">
      <c r="A1" s="21" t="s">
        <v>146</v>
      </c>
    </row>
    <row r="2" ht="13.5">
      <c r="A2" s="21" t="s">
        <v>115</v>
      </c>
    </row>
    <row r="3" ht="13.5">
      <c r="A3" s="21" t="s">
        <v>80</v>
      </c>
    </row>
    <row r="5" spans="1:6" ht="13.5">
      <c r="A5" s="122"/>
      <c r="B5" s="122"/>
      <c r="C5" s="138"/>
      <c r="D5" s="138"/>
      <c r="E5" s="140" t="s">
        <v>90</v>
      </c>
      <c r="F5" s="140" t="s">
        <v>91</v>
      </c>
    </row>
    <row r="6" spans="1:6" ht="13.5">
      <c r="A6" s="139" t="s">
        <v>97</v>
      </c>
      <c r="B6" s="138"/>
      <c r="C6" s="122"/>
      <c r="D6" s="122"/>
      <c r="E6" s="135">
        <v>3076680</v>
      </c>
      <c r="F6" s="135">
        <v>3375881</v>
      </c>
    </row>
    <row r="7" spans="1:6" ht="13.5">
      <c r="A7" s="139" t="s">
        <v>95</v>
      </c>
      <c r="B7" s="138"/>
      <c r="C7" s="122"/>
      <c r="D7" s="122"/>
      <c r="E7" s="135">
        <v>75765</v>
      </c>
      <c r="F7" s="135">
        <v>117430</v>
      </c>
    </row>
    <row r="8" spans="1:6" ht="13.5">
      <c r="A8" s="139" t="s">
        <v>96</v>
      </c>
      <c r="B8" s="138"/>
      <c r="C8" s="122"/>
      <c r="D8" s="122"/>
      <c r="E8" s="137">
        <v>0.024625570420063185</v>
      </c>
      <c r="F8" s="137">
        <v>0.03478499390233246</v>
      </c>
    </row>
    <row r="10" ht="13.5">
      <c r="A10" s="19" t="s">
        <v>94</v>
      </c>
    </row>
    <row r="11" ht="13.5">
      <c r="A11" s="19" t="s">
        <v>22</v>
      </c>
    </row>
    <row r="12" ht="13.5">
      <c r="A12" s="19" t="s">
        <v>23</v>
      </c>
    </row>
    <row r="13" ht="13.5">
      <c r="A13" s="19"/>
    </row>
    <row r="14" ht="13.5">
      <c r="A14" s="19" t="s">
        <v>15</v>
      </c>
    </row>
    <row r="15" ht="13.5">
      <c r="A15" s="19"/>
    </row>
    <row r="16" ht="13.5">
      <c r="A16" s="19"/>
    </row>
    <row r="19" ht="13.5">
      <c r="A19" s="21" t="s">
        <v>116</v>
      </c>
    </row>
    <row r="20" ht="13.5">
      <c r="A20" s="21" t="s">
        <v>115</v>
      </c>
    </row>
    <row r="21" ht="13.5">
      <c r="A21" s="21" t="s">
        <v>92</v>
      </c>
    </row>
    <row r="22" ht="13.5">
      <c r="A22" s="21" t="s">
        <v>80</v>
      </c>
    </row>
    <row r="23" ht="13.5">
      <c r="A23" s="21"/>
    </row>
    <row r="24" spans="1:7" ht="13.5">
      <c r="A24" s="223">
        <v>1990</v>
      </c>
      <c r="B24" s="223"/>
      <c r="C24" s="223"/>
      <c r="E24" s="223">
        <v>2000</v>
      </c>
      <c r="F24" s="223"/>
      <c r="G24" s="223"/>
    </row>
    <row r="25" spans="1:7" ht="13.5">
      <c r="A25" s="70" t="s">
        <v>36</v>
      </c>
      <c r="B25" s="70" t="s">
        <v>36</v>
      </c>
      <c r="C25" s="71">
        <v>1990</v>
      </c>
      <c r="D25" s="109"/>
      <c r="E25" s="70" t="s">
        <v>36</v>
      </c>
      <c r="F25" s="70" t="s">
        <v>36</v>
      </c>
      <c r="G25" s="71">
        <v>2000</v>
      </c>
    </row>
    <row r="26" spans="1:7" ht="14.25" thickBot="1">
      <c r="A26" s="74" t="s">
        <v>34</v>
      </c>
      <c r="B26" s="74" t="s">
        <v>54</v>
      </c>
      <c r="C26" s="75" t="s">
        <v>27</v>
      </c>
      <c r="D26" s="115"/>
      <c r="E26" s="74" t="s">
        <v>34</v>
      </c>
      <c r="F26" s="74" t="s">
        <v>54</v>
      </c>
      <c r="G26" s="75" t="s">
        <v>27</v>
      </c>
    </row>
    <row r="27" spans="1:7" ht="13.5" thickTop="1">
      <c r="A27" s="55" t="s">
        <v>50</v>
      </c>
      <c r="B27" s="55" t="s">
        <v>4</v>
      </c>
      <c r="C27" s="142">
        <v>17645</v>
      </c>
      <c r="D27" s="105"/>
      <c r="E27" s="55" t="s">
        <v>50</v>
      </c>
      <c r="F27" s="55" t="s">
        <v>4</v>
      </c>
      <c r="G27" s="142">
        <v>21540</v>
      </c>
    </row>
    <row r="28" spans="1:7" ht="12.75">
      <c r="A28" s="55" t="s">
        <v>45</v>
      </c>
      <c r="B28" s="55" t="s">
        <v>5</v>
      </c>
      <c r="C28" s="142">
        <v>11989</v>
      </c>
      <c r="D28" s="105"/>
      <c r="E28" s="55" t="s">
        <v>45</v>
      </c>
      <c r="F28" s="55" t="s">
        <v>5</v>
      </c>
      <c r="G28" s="142">
        <v>19954</v>
      </c>
    </row>
    <row r="29" spans="1:7" ht="12.75">
      <c r="A29" s="55" t="s">
        <v>46</v>
      </c>
      <c r="B29" s="55" t="s">
        <v>5</v>
      </c>
      <c r="C29" s="142">
        <v>4941</v>
      </c>
      <c r="D29" s="105"/>
      <c r="E29" s="55" t="s">
        <v>48</v>
      </c>
      <c r="F29" s="55" t="s">
        <v>4</v>
      </c>
      <c r="G29" s="142">
        <v>8054</v>
      </c>
    </row>
    <row r="30" spans="1:7" ht="12.75">
      <c r="A30" s="55" t="s">
        <v>48</v>
      </c>
      <c r="B30" s="55" t="s">
        <v>4</v>
      </c>
      <c r="C30" s="142">
        <v>3767</v>
      </c>
      <c r="D30" s="105"/>
      <c r="E30" s="55" t="s">
        <v>45</v>
      </c>
      <c r="F30" s="55" t="s">
        <v>4</v>
      </c>
      <c r="G30" s="142">
        <v>7046</v>
      </c>
    </row>
    <row r="31" spans="1:7" ht="12.75">
      <c r="A31" s="55" t="s">
        <v>46</v>
      </c>
      <c r="B31" s="55" t="s">
        <v>4</v>
      </c>
      <c r="C31" s="142">
        <v>3605</v>
      </c>
      <c r="D31" s="105"/>
      <c r="E31" s="55" t="s">
        <v>46</v>
      </c>
      <c r="F31" s="55" t="s">
        <v>5</v>
      </c>
      <c r="G31" s="142">
        <v>6840</v>
      </c>
    </row>
    <row r="32" spans="1:7" ht="12.75">
      <c r="A32" s="55" t="s">
        <v>45</v>
      </c>
      <c r="B32" s="55" t="s">
        <v>4</v>
      </c>
      <c r="C32" s="142">
        <v>3380</v>
      </c>
      <c r="D32" s="105"/>
      <c r="E32" s="55" t="s">
        <v>49</v>
      </c>
      <c r="F32" s="55" t="s">
        <v>4</v>
      </c>
      <c r="G32" s="142">
        <v>5799</v>
      </c>
    </row>
    <row r="33" spans="1:7" ht="12.75">
      <c r="A33" s="55" t="s">
        <v>44</v>
      </c>
      <c r="B33" s="55" t="s">
        <v>7</v>
      </c>
      <c r="C33" s="142">
        <v>2807</v>
      </c>
      <c r="D33" s="105"/>
      <c r="E33" s="55" t="s">
        <v>46</v>
      </c>
      <c r="F33" s="55" t="s">
        <v>4</v>
      </c>
      <c r="G33" s="142">
        <v>3822</v>
      </c>
    </row>
    <row r="34" spans="1:7" ht="12.75">
      <c r="A34" s="55" t="s">
        <v>45</v>
      </c>
      <c r="B34" s="55" t="s">
        <v>6</v>
      </c>
      <c r="C34" s="142">
        <v>2805</v>
      </c>
      <c r="D34" s="105"/>
      <c r="E34" s="55" t="s">
        <v>45</v>
      </c>
      <c r="F34" s="55" t="s">
        <v>6</v>
      </c>
      <c r="G34" s="142">
        <v>3669</v>
      </c>
    </row>
    <row r="35" spans="1:7" ht="12.75">
      <c r="A35" s="55" t="s">
        <v>49</v>
      </c>
      <c r="B35" s="55" t="s">
        <v>4</v>
      </c>
      <c r="C35" s="142">
        <v>2402</v>
      </c>
      <c r="D35" s="105"/>
      <c r="E35" s="55" t="s">
        <v>47</v>
      </c>
      <c r="F35" s="55" t="s">
        <v>4</v>
      </c>
      <c r="G35" s="142">
        <v>3449</v>
      </c>
    </row>
    <row r="36" spans="1:7" ht="12.75">
      <c r="A36" s="55" t="s">
        <v>42</v>
      </c>
      <c r="B36" s="55" t="s">
        <v>7</v>
      </c>
      <c r="C36" s="142">
        <v>2258</v>
      </c>
      <c r="D36" s="105"/>
      <c r="E36" s="55" t="s">
        <v>44</v>
      </c>
      <c r="F36" s="55" t="s">
        <v>7</v>
      </c>
      <c r="G36" s="142">
        <v>3233</v>
      </c>
    </row>
    <row r="37" spans="1:8" ht="12.75">
      <c r="A37" s="55" t="s">
        <v>44</v>
      </c>
      <c r="B37" s="55" t="s">
        <v>5</v>
      </c>
      <c r="C37" s="142">
        <v>1509</v>
      </c>
      <c r="D37" s="105"/>
      <c r="E37" s="55" t="s">
        <v>42</v>
      </c>
      <c r="F37" s="55" t="s">
        <v>7</v>
      </c>
      <c r="G37" s="142">
        <v>3065</v>
      </c>
      <c r="H37" s="55"/>
    </row>
    <row r="38" spans="1:8" ht="12.75">
      <c r="A38" s="55" t="s">
        <v>50</v>
      </c>
      <c r="B38" s="55" t="s">
        <v>3</v>
      </c>
      <c r="C38" s="142">
        <v>1361</v>
      </c>
      <c r="D38" s="105"/>
      <c r="E38" s="55" t="s">
        <v>50</v>
      </c>
      <c r="F38" s="55" t="s">
        <v>3</v>
      </c>
      <c r="G38" s="142">
        <v>2010</v>
      </c>
      <c r="H38" s="55"/>
    </row>
    <row r="39" spans="1:8" ht="12.75">
      <c r="A39" s="55" t="s">
        <v>44</v>
      </c>
      <c r="B39" s="55" t="s">
        <v>6</v>
      </c>
      <c r="C39" s="142">
        <v>1235</v>
      </c>
      <c r="D39" s="105"/>
      <c r="E39" s="55" t="s">
        <v>44</v>
      </c>
      <c r="F39" s="55" t="s">
        <v>5</v>
      </c>
      <c r="G39" s="142">
        <v>1974</v>
      </c>
      <c r="H39" s="55"/>
    </row>
    <row r="40" spans="1:8" ht="12.75">
      <c r="A40" s="55" t="s">
        <v>44</v>
      </c>
      <c r="B40" s="55" t="s">
        <v>2</v>
      </c>
      <c r="C40" s="142">
        <v>1224</v>
      </c>
      <c r="D40" s="105"/>
      <c r="E40" s="55" t="s">
        <v>44</v>
      </c>
      <c r="F40" s="55" t="s">
        <v>4</v>
      </c>
      <c r="G40" s="142">
        <v>1486</v>
      </c>
      <c r="H40" s="55"/>
    </row>
    <row r="41" spans="1:8" ht="12.75">
      <c r="A41" s="55" t="s">
        <v>44</v>
      </c>
      <c r="B41" s="55" t="s">
        <v>4</v>
      </c>
      <c r="C41" s="142">
        <v>1162</v>
      </c>
      <c r="D41" s="105"/>
      <c r="E41" s="55" t="s">
        <v>45</v>
      </c>
      <c r="F41" s="55" t="s">
        <v>3</v>
      </c>
      <c r="G41" s="142">
        <v>1434</v>
      </c>
      <c r="H41" s="55"/>
    </row>
    <row r="42" spans="1:8" ht="12.75">
      <c r="A42" s="55" t="s">
        <v>40</v>
      </c>
      <c r="B42" s="55" t="s">
        <v>9</v>
      </c>
      <c r="C42" s="142">
        <v>990</v>
      </c>
      <c r="D42" s="105"/>
      <c r="E42" s="55" t="s">
        <v>50</v>
      </c>
      <c r="F42" s="55" t="s">
        <v>5</v>
      </c>
      <c r="G42" s="142">
        <v>1419</v>
      </c>
      <c r="H42" s="55"/>
    </row>
    <row r="43" spans="1:8" ht="12.75">
      <c r="A43" s="55" t="s">
        <v>45</v>
      </c>
      <c r="B43" s="55" t="s">
        <v>3</v>
      </c>
      <c r="C43" s="142">
        <v>755</v>
      </c>
      <c r="D43" s="105"/>
      <c r="E43" s="55" t="s">
        <v>40</v>
      </c>
      <c r="F43" s="55" t="s">
        <v>9</v>
      </c>
      <c r="G43" s="142">
        <v>1415</v>
      </c>
      <c r="H43" s="55"/>
    </row>
    <row r="44" spans="1:8" ht="12.75">
      <c r="A44" s="55" t="s">
        <v>45</v>
      </c>
      <c r="B44" s="55" t="s">
        <v>2</v>
      </c>
      <c r="C44" s="142">
        <v>750</v>
      </c>
      <c r="D44" s="105"/>
      <c r="E44" s="55" t="s">
        <v>44</v>
      </c>
      <c r="F44" s="55" t="s">
        <v>6</v>
      </c>
      <c r="G44" s="142">
        <v>1370</v>
      </c>
      <c r="H44" s="55"/>
    </row>
    <row r="45" spans="1:8" ht="12.75">
      <c r="A45" s="55" t="s">
        <v>39</v>
      </c>
      <c r="B45" s="55" t="s">
        <v>9</v>
      </c>
      <c r="C45" s="142">
        <v>733</v>
      </c>
      <c r="D45" s="105"/>
      <c r="E45" s="55" t="s">
        <v>44</v>
      </c>
      <c r="F45" s="55" t="s">
        <v>2</v>
      </c>
      <c r="G45" s="142">
        <v>1359</v>
      </c>
      <c r="H45" s="55"/>
    </row>
    <row r="46" spans="1:8" ht="12.75">
      <c r="A46" s="55" t="s">
        <v>50</v>
      </c>
      <c r="B46" s="55" t="s">
        <v>5</v>
      </c>
      <c r="C46" s="142">
        <v>698</v>
      </c>
      <c r="D46" s="105"/>
      <c r="E46" s="55" t="s">
        <v>45</v>
      </c>
      <c r="F46" s="55" t="s">
        <v>2</v>
      </c>
      <c r="G46" s="142">
        <v>1194</v>
      </c>
      <c r="H46" s="55"/>
    </row>
    <row r="47" spans="1:8" ht="12.75">
      <c r="A47" s="55" t="s">
        <v>47</v>
      </c>
      <c r="B47" s="55" t="s">
        <v>4</v>
      </c>
      <c r="C47" s="142">
        <v>682</v>
      </c>
      <c r="D47" s="105"/>
      <c r="E47" s="55" t="s">
        <v>39</v>
      </c>
      <c r="F47" s="55" t="s">
        <v>9</v>
      </c>
      <c r="G47" s="142">
        <v>1023</v>
      </c>
      <c r="H47" s="55"/>
    </row>
    <row r="48" spans="1:8" ht="12.75">
      <c r="A48" s="55" t="s">
        <v>46</v>
      </c>
      <c r="B48" s="55" t="s">
        <v>6</v>
      </c>
      <c r="C48" s="142">
        <v>645</v>
      </c>
      <c r="D48" s="105"/>
      <c r="E48" s="55" t="s">
        <v>46</v>
      </c>
      <c r="F48" s="55" t="s">
        <v>6</v>
      </c>
      <c r="G48" s="142">
        <v>996</v>
      </c>
      <c r="H48" s="55"/>
    </row>
    <row r="49" spans="1:8" ht="12.75">
      <c r="A49" s="55" t="s">
        <v>46</v>
      </c>
      <c r="B49" s="55" t="s">
        <v>3</v>
      </c>
      <c r="C49" s="142">
        <v>538</v>
      </c>
      <c r="D49" s="105"/>
      <c r="E49" s="55" t="s">
        <v>46</v>
      </c>
      <c r="F49" s="55" t="s">
        <v>3</v>
      </c>
      <c r="G49" s="142">
        <v>899</v>
      </c>
      <c r="H49" s="55"/>
    </row>
    <row r="50" spans="1:8" ht="12.75">
      <c r="A50" s="55" t="s">
        <v>44</v>
      </c>
      <c r="B50" s="55" t="s">
        <v>3</v>
      </c>
      <c r="C50" s="142">
        <v>483</v>
      </c>
      <c r="D50" s="105"/>
      <c r="E50" s="55" t="s">
        <v>40</v>
      </c>
      <c r="F50" s="55" t="s">
        <v>8</v>
      </c>
      <c r="G50" s="142">
        <v>762</v>
      </c>
      <c r="H50" s="55"/>
    </row>
    <row r="51" spans="1:8" ht="12.75">
      <c r="A51" s="55" t="s">
        <v>50</v>
      </c>
      <c r="B51" s="55" t="s">
        <v>2</v>
      </c>
      <c r="C51" s="142">
        <v>459</v>
      </c>
      <c r="D51" s="105"/>
      <c r="E51" s="55" t="s">
        <v>46</v>
      </c>
      <c r="F51" s="55" t="s">
        <v>2</v>
      </c>
      <c r="G51" s="142">
        <v>751</v>
      </c>
      <c r="H51" s="55"/>
    </row>
    <row r="52" spans="1:8" ht="12.75">
      <c r="A52" s="55" t="s">
        <v>45</v>
      </c>
      <c r="B52" s="55" t="s">
        <v>7</v>
      </c>
      <c r="C52" s="142">
        <v>445</v>
      </c>
      <c r="D52" s="105"/>
      <c r="E52" s="55" t="s">
        <v>44</v>
      </c>
      <c r="F52" s="55" t="s">
        <v>3</v>
      </c>
      <c r="G52" s="142">
        <v>671</v>
      </c>
      <c r="H52" s="55"/>
    </row>
    <row r="53" spans="1:8" ht="12.75">
      <c r="A53" s="55" t="s">
        <v>46</v>
      </c>
      <c r="B53" s="55" t="s">
        <v>2</v>
      </c>
      <c r="C53" s="142">
        <v>380</v>
      </c>
      <c r="D53" s="105"/>
      <c r="E53" s="55" t="s">
        <v>50</v>
      </c>
      <c r="F53" s="55" t="s">
        <v>2</v>
      </c>
      <c r="G53" s="142">
        <v>621</v>
      </c>
      <c r="H53" s="55"/>
    </row>
    <row r="54" spans="1:8" ht="12.75">
      <c r="A54" s="55" t="s">
        <v>42</v>
      </c>
      <c r="B54" s="55" t="s">
        <v>6</v>
      </c>
      <c r="C54" s="142">
        <v>298</v>
      </c>
      <c r="D54" s="105"/>
      <c r="E54" s="55" t="s">
        <v>47</v>
      </c>
      <c r="F54" s="55" t="s">
        <v>5</v>
      </c>
      <c r="G54" s="142">
        <v>586</v>
      </c>
      <c r="H54" s="55"/>
    </row>
    <row r="55" spans="1:8" ht="12.75">
      <c r="A55" s="55" t="s">
        <v>40</v>
      </c>
      <c r="B55" s="55" t="s">
        <v>8</v>
      </c>
      <c r="C55" s="142">
        <v>255</v>
      </c>
      <c r="D55" s="105"/>
      <c r="E55" s="55" t="s">
        <v>43</v>
      </c>
      <c r="F55" s="55" t="s">
        <v>5</v>
      </c>
      <c r="G55" s="142">
        <v>563</v>
      </c>
      <c r="H55" s="55"/>
    </row>
    <row r="56" spans="1:8" ht="12.75">
      <c r="A56" s="55" t="s">
        <v>43</v>
      </c>
      <c r="B56" s="55" t="s">
        <v>7</v>
      </c>
      <c r="C56" s="142">
        <v>247</v>
      </c>
      <c r="D56" s="105"/>
      <c r="E56" s="55" t="s">
        <v>49</v>
      </c>
      <c r="F56" s="55" t="s">
        <v>5</v>
      </c>
      <c r="G56" s="142">
        <v>533</v>
      </c>
      <c r="H56" s="55"/>
    </row>
    <row r="57" spans="1:8" ht="12.75">
      <c r="A57" s="55" t="s">
        <v>49</v>
      </c>
      <c r="B57" s="55" t="s">
        <v>5</v>
      </c>
      <c r="C57" s="142">
        <v>246</v>
      </c>
      <c r="D57" s="105"/>
      <c r="E57" s="55" t="s">
        <v>43</v>
      </c>
      <c r="F57" s="55" t="s">
        <v>4</v>
      </c>
      <c r="G57" s="142">
        <v>522</v>
      </c>
      <c r="H57" s="55"/>
    </row>
    <row r="58" spans="1:8" ht="12.75">
      <c r="A58" s="55" t="s">
        <v>43</v>
      </c>
      <c r="B58" s="55" t="s">
        <v>6</v>
      </c>
      <c r="C58" s="142">
        <v>244</v>
      </c>
      <c r="D58" s="105"/>
      <c r="E58" s="55" t="s">
        <v>45</v>
      </c>
      <c r="F58" s="55" t="s">
        <v>7</v>
      </c>
      <c r="G58" s="142">
        <v>459</v>
      </c>
      <c r="H58" s="55"/>
    </row>
    <row r="59" spans="1:8" ht="12.75">
      <c r="A59" s="55" t="s">
        <v>42</v>
      </c>
      <c r="B59" s="55" t="s">
        <v>5</v>
      </c>
      <c r="C59" s="142">
        <v>237</v>
      </c>
      <c r="D59" s="105"/>
      <c r="E59" s="55" t="s">
        <v>42</v>
      </c>
      <c r="F59" s="55" t="s">
        <v>6</v>
      </c>
      <c r="G59" s="142">
        <v>454</v>
      </c>
      <c r="H59" s="55"/>
    </row>
    <row r="60" spans="1:8" ht="12.75">
      <c r="A60" s="55" t="s">
        <v>50</v>
      </c>
      <c r="B60" s="55" t="s">
        <v>6</v>
      </c>
      <c r="C60" s="142">
        <v>231</v>
      </c>
      <c r="D60" s="105"/>
      <c r="E60" s="55" t="s">
        <v>43</v>
      </c>
      <c r="F60" s="55" t="s">
        <v>2</v>
      </c>
      <c r="G60" s="142">
        <v>399</v>
      </c>
      <c r="H60" s="55"/>
    </row>
    <row r="61" spans="1:8" ht="12.75">
      <c r="A61" s="55" t="s">
        <v>43</v>
      </c>
      <c r="B61" s="55" t="s">
        <v>4</v>
      </c>
      <c r="C61" s="142">
        <v>226</v>
      </c>
      <c r="D61" s="105"/>
      <c r="E61" s="55" t="s">
        <v>42</v>
      </c>
      <c r="F61" s="55" t="s">
        <v>5</v>
      </c>
      <c r="G61" s="142">
        <v>387</v>
      </c>
      <c r="H61" s="55"/>
    </row>
    <row r="62" spans="1:8" ht="12.75">
      <c r="A62" s="55" t="s">
        <v>44</v>
      </c>
      <c r="B62" s="55" t="s">
        <v>8</v>
      </c>
      <c r="C62" s="142">
        <v>193</v>
      </c>
      <c r="D62" s="105"/>
      <c r="E62" s="55" t="s">
        <v>43</v>
      </c>
      <c r="F62" s="55" t="s">
        <v>3</v>
      </c>
      <c r="G62" s="142">
        <v>382</v>
      </c>
      <c r="H62" s="55"/>
    </row>
    <row r="63" spans="1:8" ht="12.75">
      <c r="A63" s="55" t="s">
        <v>42</v>
      </c>
      <c r="B63" s="55" t="s">
        <v>2</v>
      </c>
      <c r="C63" s="142">
        <v>191</v>
      </c>
      <c r="D63" s="105"/>
      <c r="E63" s="55" t="s">
        <v>49</v>
      </c>
      <c r="F63" s="55" t="s">
        <v>3</v>
      </c>
      <c r="G63" s="142">
        <v>378</v>
      </c>
      <c r="H63" s="55"/>
    </row>
    <row r="64" spans="1:8" ht="12.75">
      <c r="A64" s="55" t="s">
        <v>43</v>
      </c>
      <c r="B64" s="55" t="s">
        <v>5</v>
      </c>
      <c r="C64" s="142">
        <v>191</v>
      </c>
      <c r="D64" s="105"/>
      <c r="E64" s="55" t="s">
        <v>42</v>
      </c>
      <c r="F64" s="55" t="s">
        <v>2</v>
      </c>
      <c r="G64" s="142">
        <v>319</v>
      </c>
      <c r="H64" s="55"/>
    </row>
    <row r="65" spans="1:8" ht="12.75">
      <c r="A65" s="55" t="s">
        <v>44</v>
      </c>
      <c r="B65" s="55" t="s">
        <v>10</v>
      </c>
      <c r="C65" s="142">
        <v>181</v>
      </c>
      <c r="D65" s="105"/>
      <c r="E65" s="55" t="s">
        <v>48</v>
      </c>
      <c r="F65" s="55" t="s">
        <v>5</v>
      </c>
      <c r="G65" s="142">
        <v>299</v>
      </c>
      <c r="H65" s="55"/>
    </row>
    <row r="66" spans="1:8" ht="12.75">
      <c r="A66" s="55" t="s">
        <v>49</v>
      </c>
      <c r="B66" s="55" t="s">
        <v>3</v>
      </c>
      <c r="C66" s="142">
        <v>173</v>
      </c>
      <c r="D66" s="105"/>
      <c r="E66" s="55" t="s">
        <v>44</v>
      </c>
      <c r="F66" s="55" t="s">
        <v>9</v>
      </c>
      <c r="G66" s="142">
        <v>294</v>
      </c>
      <c r="H66" s="55"/>
    </row>
    <row r="67" spans="1:8" ht="12.75">
      <c r="A67" s="55" t="s">
        <v>47</v>
      </c>
      <c r="B67" s="55" t="s">
        <v>5</v>
      </c>
      <c r="C67" s="142">
        <v>153</v>
      </c>
      <c r="D67" s="105"/>
      <c r="E67" s="55" t="s">
        <v>43</v>
      </c>
      <c r="F67" s="55" t="s">
        <v>7</v>
      </c>
      <c r="G67" s="142">
        <v>285</v>
      </c>
      <c r="H67" s="55"/>
    </row>
    <row r="68" spans="1:8" ht="13.5" thickBot="1">
      <c r="A68" s="121" t="s">
        <v>42</v>
      </c>
      <c r="B68" s="121" t="s">
        <v>8</v>
      </c>
      <c r="C68" s="151">
        <v>145</v>
      </c>
      <c r="D68" s="105"/>
      <c r="E68" s="121" t="s">
        <v>43</v>
      </c>
      <c r="F68" s="121" t="s">
        <v>6</v>
      </c>
      <c r="G68" s="151">
        <v>281</v>
      </c>
      <c r="H68" s="55"/>
    </row>
    <row r="69" spans="1:8" ht="13.5" thickTop="1">
      <c r="A69" s="55" t="s">
        <v>43</v>
      </c>
      <c r="B69" s="55" t="s">
        <v>3</v>
      </c>
      <c r="C69" s="142">
        <v>139</v>
      </c>
      <c r="D69" s="105"/>
      <c r="E69" s="55" t="s">
        <v>44</v>
      </c>
      <c r="F69" s="55" t="s">
        <v>8</v>
      </c>
      <c r="G69" s="142">
        <v>273</v>
      </c>
      <c r="H69" s="55"/>
    </row>
    <row r="70" spans="1:8" ht="12.75">
      <c r="A70" s="55" t="s">
        <v>42</v>
      </c>
      <c r="B70" s="55" t="s">
        <v>4</v>
      </c>
      <c r="C70" s="142">
        <v>121</v>
      </c>
      <c r="D70" s="105"/>
      <c r="E70" s="55" t="s">
        <v>42</v>
      </c>
      <c r="F70" s="55" t="s">
        <v>3</v>
      </c>
      <c r="G70" s="142">
        <v>267</v>
      </c>
      <c r="H70" s="55"/>
    </row>
    <row r="71" spans="1:8" ht="12.75">
      <c r="A71" s="55" t="s">
        <v>49</v>
      </c>
      <c r="B71" s="55" t="s">
        <v>2</v>
      </c>
      <c r="C71" s="142">
        <v>120</v>
      </c>
      <c r="D71" s="105"/>
      <c r="E71" s="55" t="s">
        <v>44</v>
      </c>
      <c r="F71" s="55" t="s">
        <v>10</v>
      </c>
      <c r="G71" s="142">
        <v>267</v>
      </c>
      <c r="H71" s="55"/>
    </row>
    <row r="72" spans="1:8" ht="12.75">
      <c r="A72" s="55" t="s">
        <v>40</v>
      </c>
      <c r="B72" s="55" t="s">
        <v>5</v>
      </c>
      <c r="C72" s="142">
        <v>118</v>
      </c>
      <c r="D72" s="105"/>
      <c r="E72" s="55" t="s">
        <v>50</v>
      </c>
      <c r="F72" s="55" t="s">
        <v>6</v>
      </c>
      <c r="G72" s="142">
        <v>244</v>
      </c>
      <c r="H72" s="55"/>
    </row>
    <row r="73" spans="1:8" ht="12.75">
      <c r="A73" s="55" t="s">
        <v>43</v>
      </c>
      <c r="B73" s="55" t="s">
        <v>2</v>
      </c>
      <c r="C73" s="142">
        <v>116</v>
      </c>
      <c r="D73" s="105"/>
      <c r="E73" s="55" t="s">
        <v>49</v>
      </c>
      <c r="F73" s="55" t="s">
        <v>2</v>
      </c>
      <c r="G73" s="142">
        <v>220</v>
      </c>
      <c r="H73" s="55"/>
    </row>
    <row r="74" spans="1:8" ht="12.75">
      <c r="A74" s="55" t="s">
        <v>48</v>
      </c>
      <c r="B74" s="55" t="s">
        <v>5</v>
      </c>
      <c r="C74" s="142">
        <v>114</v>
      </c>
      <c r="D74" s="105"/>
      <c r="E74" s="55" t="s">
        <v>50</v>
      </c>
      <c r="F74" s="55" t="s">
        <v>10</v>
      </c>
      <c r="G74" s="142">
        <v>194</v>
      </c>
      <c r="H74" s="55"/>
    </row>
    <row r="75" spans="1:8" ht="12.75">
      <c r="A75" s="55" t="s">
        <v>40</v>
      </c>
      <c r="B75" s="55" t="s">
        <v>2</v>
      </c>
      <c r="C75" s="142">
        <v>113</v>
      </c>
      <c r="D75" s="105"/>
      <c r="E75" s="55" t="s">
        <v>40</v>
      </c>
      <c r="F75" s="55" t="s">
        <v>2</v>
      </c>
      <c r="G75" s="142">
        <v>186</v>
      </c>
      <c r="H75" s="55"/>
    </row>
    <row r="76" spans="1:8" ht="12.75">
      <c r="A76" s="55" t="s">
        <v>42</v>
      </c>
      <c r="B76" s="55" t="s">
        <v>3</v>
      </c>
      <c r="C76" s="142">
        <v>105</v>
      </c>
      <c r="D76" s="105"/>
      <c r="E76" s="55" t="s">
        <v>48</v>
      </c>
      <c r="F76" s="55" t="s">
        <v>3</v>
      </c>
      <c r="G76" s="142">
        <v>178</v>
      </c>
      <c r="H76" s="55"/>
    </row>
    <row r="77" spans="1:8" ht="12.75">
      <c r="A77" s="55" t="s">
        <v>39</v>
      </c>
      <c r="B77" s="55" t="s">
        <v>3</v>
      </c>
      <c r="C77" s="142">
        <v>98</v>
      </c>
      <c r="D77" s="105"/>
      <c r="E77" s="55" t="s">
        <v>46</v>
      </c>
      <c r="F77" s="55" t="s">
        <v>7</v>
      </c>
      <c r="G77" s="142">
        <v>176</v>
      </c>
      <c r="H77" s="55"/>
    </row>
    <row r="78" spans="1:8" ht="12.75">
      <c r="A78" s="55" t="s">
        <v>45</v>
      </c>
      <c r="B78" s="55" t="s">
        <v>10</v>
      </c>
      <c r="C78" s="142">
        <v>95</v>
      </c>
      <c r="D78" s="105"/>
      <c r="E78" s="55" t="s">
        <v>42</v>
      </c>
      <c r="F78" s="55" t="s">
        <v>8</v>
      </c>
      <c r="G78" s="142">
        <v>157</v>
      </c>
      <c r="H78" s="55"/>
    </row>
    <row r="79" spans="1:8" ht="12.75">
      <c r="A79" s="55" t="s">
        <v>40</v>
      </c>
      <c r="B79" s="55" t="s">
        <v>6</v>
      </c>
      <c r="C79" s="142">
        <v>88</v>
      </c>
      <c r="D79" s="105"/>
      <c r="E79" s="55" t="s">
        <v>49</v>
      </c>
      <c r="F79" s="55" t="s">
        <v>6</v>
      </c>
      <c r="G79" s="142">
        <v>155</v>
      </c>
      <c r="H79" s="55"/>
    </row>
    <row r="80" spans="1:8" ht="12.75">
      <c r="A80" s="55" t="s">
        <v>44</v>
      </c>
      <c r="B80" s="55" t="s">
        <v>9</v>
      </c>
      <c r="C80" s="142">
        <v>86</v>
      </c>
      <c r="D80" s="105"/>
      <c r="E80" s="55" t="s">
        <v>40</v>
      </c>
      <c r="F80" s="55" t="s">
        <v>4</v>
      </c>
      <c r="G80" s="142">
        <v>144</v>
      </c>
      <c r="H80" s="55"/>
    </row>
    <row r="81" spans="1:8" ht="12.75">
      <c r="A81" s="55" t="s">
        <v>41</v>
      </c>
      <c r="B81" s="55" t="s">
        <v>7</v>
      </c>
      <c r="C81" s="142">
        <v>84</v>
      </c>
      <c r="D81" s="105"/>
      <c r="E81" s="55" t="s">
        <v>42</v>
      </c>
      <c r="F81" s="55" t="s">
        <v>4</v>
      </c>
      <c r="G81" s="142">
        <v>142</v>
      </c>
      <c r="H81" s="55"/>
    </row>
    <row r="82" spans="1:8" ht="12.75">
      <c r="A82" s="55" t="s">
        <v>40</v>
      </c>
      <c r="B82" s="55" t="s">
        <v>10</v>
      </c>
      <c r="C82" s="142">
        <v>83</v>
      </c>
      <c r="D82" s="105"/>
      <c r="E82" s="55" t="s">
        <v>50</v>
      </c>
      <c r="F82" s="55" t="s">
        <v>9</v>
      </c>
      <c r="G82" s="142">
        <v>142</v>
      </c>
      <c r="H82" s="55"/>
    </row>
    <row r="83" spans="1:8" ht="12.75">
      <c r="A83" s="55" t="s">
        <v>49</v>
      </c>
      <c r="B83" s="55" t="s">
        <v>6</v>
      </c>
      <c r="C83" s="142">
        <v>83</v>
      </c>
      <c r="D83" s="105"/>
      <c r="E83" s="55" t="s">
        <v>45</v>
      </c>
      <c r="F83" s="55" t="s">
        <v>9</v>
      </c>
      <c r="G83" s="142">
        <v>134</v>
      </c>
      <c r="H83" s="55"/>
    </row>
    <row r="84" spans="1:8" ht="12.75">
      <c r="A84" s="55" t="s">
        <v>39</v>
      </c>
      <c r="B84" s="55" t="s">
        <v>10</v>
      </c>
      <c r="C84" s="142">
        <v>80</v>
      </c>
      <c r="D84" s="105"/>
      <c r="E84" s="55" t="s">
        <v>47</v>
      </c>
      <c r="F84" s="55" t="s">
        <v>3</v>
      </c>
      <c r="G84" s="142">
        <v>131</v>
      </c>
      <c r="H84" s="55"/>
    </row>
    <row r="85" spans="1:8" ht="12.75">
      <c r="A85" s="55" t="s">
        <v>39</v>
      </c>
      <c r="B85" s="55" t="s">
        <v>2</v>
      </c>
      <c r="C85" s="142">
        <v>75</v>
      </c>
      <c r="D85" s="105"/>
      <c r="E85" s="55" t="s">
        <v>47</v>
      </c>
      <c r="F85" s="55" t="s">
        <v>6</v>
      </c>
      <c r="G85" s="142">
        <v>130</v>
      </c>
      <c r="H85" s="55"/>
    </row>
    <row r="86" spans="1:8" ht="12.75">
      <c r="A86" s="55" t="s">
        <v>46</v>
      </c>
      <c r="B86" s="55" t="s">
        <v>7</v>
      </c>
      <c r="C86" s="142">
        <v>73</v>
      </c>
      <c r="D86" s="105"/>
      <c r="E86" s="55" t="s">
        <v>39</v>
      </c>
      <c r="F86" s="55" t="s">
        <v>2</v>
      </c>
      <c r="G86" s="142">
        <v>124</v>
      </c>
      <c r="H86" s="55"/>
    </row>
    <row r="87" spans="1:8" ht="12.75">
      <c r="A87" s="55" t="s">
        <v>40</v>
      </c>
      <c r="B87" s="55" t="s">
        <v>4</v>
      </c>
      <c r="C87" s="142">
        <v>69</v>
      </c>
      <c r="D87" s="105"/>
      <c r="E87" s="55" t="s">
        <v>39</v>
      </c>
      <c r="F87" s="55" t="s">
        <v>5</v>
      </c>
      <c r="G87" s="142">
        <v>111</v>
      </c>
      <c r="H87" s="55"/>
    </row>
    <row r="88" spans="1:8" ht="12.75">
      <c r="A88" s="55" t="s">
        <v>39</v>
      </c>
      <c r="B88" s="55" t="s">
        <v>5</v>
      </c>
      <c r="C88" s="142">
        <v>67</v>
      </c>
      <c r="D88" s="105"/>
      <c r="E88" s="55" t="s">
        <v>40</v>
      </c>
      <c r="F88" s="55" t="s">
        <v>10</v>
      </c>
      <c r="G88" s="142">
        <v>103</v>
      </c>
      <c r="H88" s="55"/>
    </row>
    <row r="89" spans="1:8" ht="12.75">
      <c r="A89" s="55" t="s">
        <v>48</v>
      </c>
      <c r="B89" s="55" t="s">
        <v>3</v>
      </c>
      <c r="C89" s="142">
        <v>65</v>
      </c>
      <c r="D89" s="105"/>
      <c r="E89" s="55" t="s">
        <v>40</v>
      </c>
      <c r="F89" s="55" t="s">
        <v>5</v>
      </c>
      <c r="G89" s="142">
        <v>99</v>
      </c>
      <c r="H89" s="55"/>
    </row>
    <row r="90" spans="1:8" ht="12.75">
      <c r="A90" s="55" t="s">
        <v>46</v>
      </c>
      <c r="B90" s="55" t="s">
        <v>8</v>
      </c>
      <c r="C90" s="142">
        <v>61</v>
      </c>
      <c r="D90" s="105"/>
      <c r="E90" s="55" t="s">
        <v>39</v>
      </c>
      <c r="F90" s="55" t="s">
        <v>10</v>
      </c>
      <c r="G90" s="142">
        <v>98</v>
      </c>
      <c r="H90" s="55"/>
    </row>
    <row r="91" spans="1:8" ht="12.75">
      <c r="A91" s="55" t="s">
        <v>47</v>
      </c>
      <c r="B91" s="55" t="s">
        <v>3</v>
      </c>
      <c r="C91" s="142">
        <v>57</v>
      </c>
      <c r="D91" s="105"/>
      <c r="E91" s="55" t="s">
        <v>45</v>
      </c>
      <c r="F91" s="55" t="s">
        <v>8</v>
      </c>
      <c r="G91" s="142">
        <v>96</v>
      </c>
      <c r="H91" s="55"/>
    </row>
    <row r="92" spans="1:8" ht="12.75">
      <c r="A92" s="55" t="s">
        <v>47</v>
      </c>
      <c r="B92" s="55" t="s">
        <v>2</v>
      </c>
      <c r="C92" s="142">
        <v>51</v>
      </c>
      <c r="D92" s="105"/>
      <c r="E92" s="55" t="s">
        <v>43</v>
      </c>
      <c r="F92" s="55" t="s">
        <v>8</v>
      </c>
      <c r="G92" s="142">
        <v>95</v>
      </c>
      <c r="H92" s="55"/>
    </row>
    <row r="93" spans="1:8" ht="12.75">
      <c r="A93" s="55" t="s">
        <v>45</v>
      </c>
      <c r="B93" s="55" t="s">
        <v>8</v>
      </c>
      <c r="C93" s="142">
        <v>50</v>
      </c>
      <c r="D93" s="105"/>
      <c r="E93" s="55" t="s">
        <v>45</v>
      </c>
      <c r="F93" s="55" t="s">
        <v>10</v>
      </c>
      <c r="G93" s="142">
        <v>92</v>
      </c>
      <c r="H93" s="55"/>
    </row>
    <row r="94" spans="1:8" ht="12.75">
      <c r="A94" s="55" t="s">
        <v>39</v>
      </c>
      <c r="B94" s="55" t="s">
        <v>8</v>
      </c>
      <c r="C94" s="142">
        <v>49</v>
      </c>
      <c r="D94" s="105"/>
      <c r="E94" s="55" t="s">
        <v>43</v>
      </c>
      <c r="F94" s="55" t="s">
        <v>10</v>
      </c>
      <c r="G94" s="142">
        <v>84</v>
      </c>
      <c r="H94" s="55"/>
    </row>
    <row r="95" spans="1:8" ht="12.75">
      <c r="A95" s="55" t="s">
        <v>46</v>
      </c>
      <c r="B95" s="55" t="s">
        <v>10</v>
      </c>
      <c r="C95" s="142">
        <v>48</v>
      </c>
      <c r="D95" s="105"/>
      <c r="E95" s="55" t="s">
        <v>40</v>
      </c>
      <c r="F95" s="55" t="s">
        <v>6</v>
      </c>
      <c r="G95" s="142">
        <v>83</v>
      </c>
      <c r="H95" s="55"/>
    </row>
    <row r="96" spans="1:8" ht="12.75">
      <c r="A96" s="55" t="s">
        <v>50</v>
      </c>
      <c r="B96" s="55" t="s">
        <v>10</v>
      </c>
      <c r="C96" s="142">
        <v>43</v>
      </c>
      <c r="D96" s="105"/>
      <c r="E96" s="55" t="s">
        <v>48</v>
      </c>
      <c r="F96" s="55" t="s">
        <v>2</v>
      </c>
      <c r="G96" s="142">
        <v>82</v>
      </c>
      <c r="H96" s="55"/>
    </row>
    <row r="97" spans="1:8" ht="12.75">
      <c r="A97" s="55" t="s">
        <v>39</v>
      </c>
      <c r="B97" s="55" t="s">
        <v>6</v>
      </c>
      <c r="C97" s="142">
        <v>42</v>
      </c>
      <c r="D97" s="105"/>
      <c r="E97" s="55" t="s">
        <v>47</v>
      </c>
      <c r="F97" s="55" t="s">
        <v>2</v>
      </c>
      <c r="G97" s="142">
        <v>80</v>
      </c>
      <c r="H97" s="55"/>
    </row>
    <row r="98" spans="1:8" ht="12.75">
      <c r="A98" s="55" t="s">
        <v>40</v>
      </c>
      <c r="B98" s="55" t="s">
        <v>3</v>
      </c>
      <c r="C98" s="142">
        <v>39</v>
      </c>
      <c r="D98" s="105"/>
      <c r="E98" s="55" t="s">
        <v>40</v>
      </c>
      <c r="F98" s="55" t="s">
        <v>7</v>
      </c>
      <c r="G98" s="142">
        <v>79</v>
      </c>
      <c r="H98" s="55"/>
    </row>
    <row r="99" spans="1:8" ht="12.75">
      <c r="A99" s="55" t="s">
        <v>40</v>
      </c>
      <c r="B99" s="55" t="s">
        <v>7</v>
      </c>
      <c r="C99" s="142">
        <v>39</v>
      </c>
      <c r="D99" s="105"/>
      <c r="E99" s="55" t="s">
        <v>39</v>
      </c>
      <c r="F99" s="55" t="s">
        <v>6</v>
      </c>
      <c r="G99" s="142">
        <v>77</v>
      </c>
      <c r="H99" s="55"/>
    </row>
    <row r="100" spans="1:8" ht="12.75">
      <c r="A100" s="55" t="s">
        <v>42</v>
      </c>
      <c r="B100" s="55" t="s">
        <v>10</v>
      </c>
      <c r="C100" s="142">
        <v>38</v>
      </c>
      <c r="D100" s="105"/>
      <c r="E100" s="55" t="s">
        <v>43</v>
      </c>
      <c r="F100" s="55" t="s">
        <v>9</v>
      </c>
      <c r="G100" s="142">
        <v>77</v>
      </c>
      <c r="H100" s="55"/>
    </row>
    <row r="101" spans="1:8" ht="12.75">
      <c r="A101" s="55" t="s">
        <v>46</v>
      </c>
      <c r="B101" s="55" t="s">
        <v>9</v>
      </c>
      <c r="C101" s="142">
        <v>35</v>
      </c>
      <c r="D101" s="105"/>
      <c r="E101" s="55" t="s">
        <v>42</v>
      </c>
      <c r="F101" s="55" t="s">
        <v>9</v>
      </c>
      <c r="G101" s="142">
        <v>70</v>
      </c>
      <c r="H101" s="55"/>
    </row>
    <row r="102" spans="1:8" ht="12.75">
      <c r="A102" s="55" t="s">
        <v>43</v>
      </c>
      <c r="B102" s="55" t="s">
        <v>8</v>
      </c>
      <c r="C102" s="142">
        <v>32</v>
      </c>
      <c r="D102" s="105"/>
      <c r="E102" s="55" t="s">
        <v>46</v>
      </c>
      <c r="F102" s="55" t="s">
        <v>8</v>
      </c>
      <c r="G102" s="142">
        <v>70</v>
      </c>
      <c r="H102" s="55"/>
    </row>
    <row r="103" spans="1:8" ht="12.75">
      <c r="A103" s="55" t="s">
        <v>42</v>
      </c>
      <c r="B103" s="55" t="s">
        <v>9</v>
      </c>
      <c r="C103" s="142">
        <v>31</v>
      </c>
      <c r="D103" s="105"/>
      <c r="E103" s="55" t="s">
        <v>42</v>
      </c>
      <c r="F103" s="55" t="s">
        <v>10</v>
      </c>
      <c r="G103" s="142">
        <v>59</v>
      </c>
      <c r="H103" s="55"/>
    </row>
    <row r="104" spans="1:8" ht="12.75">
      <c r="A104" s="55" t="s">
        <v>41</v>
      </c>
      <c r="B104" s="55" t="s">
        <v>5</v>
      </c>
      <c r="C104" s="142">
        <v>29</v>
      </c>
      <c r="D104" s="105"/>
      <c r="E104" s="55" t="s">
        <v>46</v>
      </c>
      <c r="F104" s="55" t="s">
        <v>10</v>
      </c>
      <c r="G104" s="142">
        <v>56</v>
      </c>
      <c r="H104" s="55"/>
    </row>
    <row r="105" spans="1:8" ht="12.75">
      <c r="A105" s="55" t="s">
        <v>47</v>
      </c>
      <c r="B105" s="55" t="s">
        <v>6</v>
      </c>
      <c r="C105" s="142">
        <v>28</v>
      </c>
      <c r="D105" s="105"/>
      <c r="E105" s="55" t="s">
        <v>40</v>
      </c>
      <c r="F105" s="55" t="s">
        <v>3</v>
      </c>
      <c r="G105" s="142">
        <v>54</v>
      </c>
      <c r="H105" s="55"/>
    </row>
    <row r="106" spans="1:8" ht="12.75">
      <c r="A106" s="55" t="s">
        <v>39</v>
      </c>
      <c r="B106" s="55" t="s">
        <v>4</v>
      </c>
      <c r="C106" s="142">
        <v>22</v>
      </c>
      <c r="D106" s="105"/>
      <c r="E106" s="55" t="s">
        <v>41</v>
      </c>
      <c r="F106" s="55" t="s">
        <v>7</v>
      </c>
      <c r="G106" s="142">
        <v>52</v>
      </c>
      <c r="H106" s="55"/>
    </row>
    <row r="107" spans="1:8" ht="12.75">
      <c r="A107" s="55" t="s">
        <v>47</v>
      </c>
      <c r="B107" s="55" t="s">
        <v>7</v>
      </c>
      <c r="C107" s="142">
        <v>22</v>
      </c>
      <c r="D107" s="105"/>
      <c r="E107" s="55" t="s">
        <v>48</v>
      </c>
      <c r="F107" s="55" t="s">
        <v>6</v>
      </c>
      <c r="G107" s="142">
        <v>51</v>
      </c>
      <c r="H107" s="55"/>
    </row>
    <row r="108" spans="1:8" ht="12.75">
      <c r="A108" s="55" t="s">
        <v>47</v>
      </c>
      <c r="B108" s="55" t="s">
        <v>9</v>
      </c>
      <c r="C108" s="142">
        <v>21</v>
      </c>
      <c r="D108" s="105"/>
      <c r="E108" s="55" t="s">
        <v>49</v>
      </c>
      <c r="F108" s="55" t="s">
        <v>9</v>
      </c>
      <c r="G108" s="142">
        <v>51</v>
      </c>
      <c r="H108" s="55"/>
    </row>
    <row r="109" spans="1:8" ht="12.75">
      <c r="A109" s="55" t="s">
        <v>50</v>
      </c>
      <c r="B109" s="55" t="s">
        <v>7</v>
      </c>
      <c r="C109" s="142">
        <v>20</v>
      </c>
      <c r="D109" s="105"/>
      <c r="E109" s="55" t="s">
        <v>50</v>
      </c>
      <c r="F109" s="55" t="s">
        <v>8</v>
      </c>
      <c r="G109" s="142">
        <v>49</v>
      </c>
      <c r="H109" s="55"/>
    </row>
    <row r="110" spans="1:8" ht="13.5" thickBot="1">
      <c r="A110" s="121" t="s">
        <v>43</v>
      </c>
      <c r="B110" s="121" t="s">
        <v>9</v>
      </c>
      <c r="C110" s="151">
        <v>17</v>
      </c>
      <c r="D110" s="105"/>
      <c r="E110" s="121" t="s">
        <v>46</v>
      </c>
      <c r="F110" s="121" t="s">
        <v>9</v>
      </c>
      <c r="G110" s="151">
        <v>47</v>
      </c>
      <c r="H110" s="55"/>
    </row>
    <row r="111" spans="1:8" ht="13.5" thickTop="1">
      <c r="A111" s="55" t="s">
        <v>48</v>
      </c>
      <c r="B111" s="55" t="s">
        <v>2</v>
      </c>
      <c r="C111" s="142">
        <v>17</v>
      </c>
      <c r="D111" s="105"/>
      <c r="E111" s="55" t="s">
        <v>39</v>
      </c>
      <c r="F111" s="55" t="s">
        <v>3</v>
      </c>
      <c r="G111" s="142">
        <v>43</v>
      </c>
      <c r="H111" s="55"/>
    </row>
    <row r="112" spans="1:8" ht="12.75">
      <c r="A112" s="55" t="s">
        <v>49</v>
      </c>
      <c r="B112" s="55" t="s">
        <v>8</v>
      </c>
      <c r="C112" s="142">
        <v>16</v>
      </c>
      <c r="D112" s="105"/>
      <c r="E112" s="55" t="s">
        <v>47</v>
      </c>
      <c r="F112" s="55" t="s">
        <v>9</v>
      </c>
      <c r="G112" s="142">
        <v>31</v>
      </c>
      <c r="H112" s="55"/>
    </row>
    <row r="113" spans="1:8" ht="12.75">
      <c r="A113" s="55" t="s">
        <v>47</v>
      </c>
      <c r="B113" s="55" t="s">
        <v>8</v>
      </c>
      <c r="C113" s="142">
        <v>15</v>
      </c>
      <c r="D113" s="105"/>
      <c r="E113" s="55" t="s">
        <v>39</v>
      </c>
      <c r="F113" s="55" t="s">
        <v>4</v>
      </c>
      <c r="G113" s="142">
        <v>30</v>
      </c>
      <c r="H113" s="55"/>
    </row>
    <row r="114" spans="1:8" ht="12.75">
      <c r="A114" s="55" t="s">
        <v>48</v>
      </c>
      <c r="B114" s="55" t="s">
        <v>6</v>
      </c>
      <c r="C114" s="142">
        <v>15</v>
      </c>
      <c r="D114" s="105"/>
      <c r="E114" s="55" t="s">
        <v>49</v>
      </c>
      <c r="F114" s="55" t="s">
        <v>7</v>
      </c>
      <c r="G114" s="142">
        <v>29</v>
      </c>
      <c r="H114" s="55"/>
    </row>
    <row r="115" spans="1:8" ht="12.75">
      <c r="A115" s="55" t="s">
        <v>39</v>
      </c>
      <c r="B115" s="55" t="s">
        <v>7</v>
      </c>
      <c r="C115" s="142">
        <v>13</v>
      </c>
      <c r="D115" s="105"/>
      <c r="E115" s="55" t="s">
        <v>49</v>
      </c>
      <c r="F115" s="55" t="s">
        <v>10</v>
      </c>
      <c r="G115" s="142">
        <v>29</v>
      </c>
      <c r="H115" s="55"/>
    </row>
    <row r="116" spans="1:8" ht="12.75">
      <c r="A116" s="55" t="s">
        <v>41</v>
      </c>
      <c r="B116" s="55" t="s">
        <v>6</v>
      </c>
      <c r="C116" s="142">
        <v>13</v>
      </c>
      <c r="D116" s="105"/>
      <c r="E116" s="55" t="s">
        <v>47</v>
      </c>
      <c r="F116" s="55" t="s">
        <v>7</v>
      </c>
      <c r="G116" s="142">
        <v>27</v>
      </c>
      <c r="H116" s="55"/>
    </row>
    <row r="117" spans="1:8" ht="12.75">
      <c r="A117" s="55" t="s">
        <v>49</v>
      </c>
      <c r="B117" s="55" t="s">
        <v>7</v>
      </c>
      <c r="C117" s="142">
        <v>12</v>
      </c>
      <c r="D117" s="105"/>
      <c r="E117" s="55" t="s">
        <v>41</v>
      </c>
      <c r="F117" s="55" t="s">
        <v>2</v>
      </c>
      <c r="G117" s="142">
        <v>24</v>
      </c>
      <c r="H117" s="55"/>
    </row>
    <row r="118" spans="1:8" ht="12.75">
      <c r="A118" s="55" t="s">
        <v>49</v>
      </c>
      <c r="B118" s="55" t="s">
        <v>10</v>
      </c>
      <c r="C118" s="142">
        <v>12</v>
      </c>
      <c r="D118" s="105"/>
      <c r="E118" s="55" t="s">
        <v>50</v>
      </c>
      <c r="F118" s="55" t="s">
        <v>7</v>
      </c>
      <c r="G118" s="142">
        <v>24</v>
      </c>
      <c r="H118" s="55"/>
    </row>
    <row r="119" spans="1:8" ht="12.75">
      <c r="A119" s="55" t="s">
        <v>49</v>
      </c>
      <c r="B119" s="55" t="s">
        <v>9</v>
      </c>
      <c r="C119" s="142">
        <v>8</v>
      </c>
      <c r="D119" s="105"/>
      <c r="E119" s="55" t="s">
        <v>39</v>
      </c>
      <c r="F119" s="55" t="s">
        <v>8</v>
      </c>
      <c r="G119" s="142">
        <v>19</v>
      </c>
      <c r="H119" s="55"/>
    </row>
    <row r="120" spans="1:8" ht="12.75">
      <c r="A120" s="55" t="s">
        <v>43</v>
      </c>
      <c r="B120" s="55" t="s">
        <v>10</v>
      </c>
      <c r="C120" s="142">
        <v>7</v>
      </c>
      <c r="D120" s="105"/>
      <c r="E120" s="55" t="s">
        <v>41</v>
      </c>
      <c r="F120" s="55" t="s">
        <v>3</v>
      </c>
      <c r="G120" s="142">
        <v>19</v>
      </c>
      <c r="H120" s="55"/>
    </row>
    <row r="121" spans="1:8" ht="12.75">
      <c r="A121" s="55" t="s">
        <v>45</v>
      </c>
      <c r="B121" s="55" t="s">
        <v>9</v>
      </c>
      <c r="C121" s="142">
        <v>7</v>
      </c>
      <c r="D121" s="105"/>
      <c r="E121" s="55" t="s">
        <v>48</v>
      </c>
      <c r="F121" s="55" t="s">
        <v>7</v>
      </c>
      <c r="G121" s="142">
        <v>17</v>
      </c>
      <c r="H121" s="55"/>
    </row>
    <row r="122" spans="1:8" ht="12.75">
      <c r="A122" s="55" t="s">
        <v>50</v>
      </c>
      <c r="B122" s="55" t="s">
        <v>8</v>
      </c>
      <c r="C122" s="142">
        <v>5</v>
      </c>
      <c r="D122" s="105"/>
      <c r="E122" s="55" t="s">
        <v>48</v>
      </c>
      <c r="F122" s="55" t="s">
        <v>9</v>
      </c>
      <c r="G122" s="142">
        <v>17</v>
      </c>
      <c r="H122" s="55"/>
    </row>
    <row r="123" spans="1:8" ht="12.75">
      <c r="A123" s="55" t="s">
        <v>41</v>
      </c>
      <c r="B123" s="55" t="s">
        <v>2</v>
      </c>
      <c r="C123" s="142">
        <v>0</v>
      </c>
      <c r="D123" s="105"/>
      <c r="E123" s="55" t="s">
        <v>47</v>
      </c>
      <c r="F123" s="55" t="s">
        <v>10</v>
      </c>
      <c r="G123" s="142">
        <v>15</v>
      </c>
      <c r="H123" s="55"/>
    </row>
    <row r="124" spans="1:8" ht="12.75">
      <c r="A124" s="55" t="s">
        <v>41</v>
      </c>
      <c r="B124" s="55" t="s">
        <v>3</v>
      </c>
      <c r="C124" s="142">
        <v>0</v>
      </c>
      <c r="D124" s="105"/>
      <c r="E124" s="55" t="s">
        <v>41</v>
      </c>
      <c r="F124" s="55" t="s">
        <v>8</v>
      </c>
      <c r="G124" s="142">
        <v>12</v>
      </c>
      <c r="H124" s="55"/>
    </row>
    <row r="125" spans="1:8" ht="12.75">
      <c r="A125" s="55" t="s">
        <v>41</v>
      </c>
      <c r="B125" s="55" t="s">
        <v>4</v>
      </c>
      <c r="C125" s="142">
        <v>0</v>
      </c>
      <c r="D125" s="105"/>
      <c r="E125" s="55" t="s">
        <v>49</v>
      </c>
      <c r="F125" s="55" t="s">
        <v>8</v>
      </c>
      <c r="G125" s="142">
        <v>6</v>
      </c>
      <c r="H125" s="55"/>
    </row>
    <row r="126" spans="1:8" ht="12.75">
      <c r="A126" s="55" t="s">
        <v>41</v>
      </c>
      <c r="B126" s="55" t="s">
        <v>8</v>
      </c>
      <c r="C126" s="142">
        <v>0</v>
      </c>
      <c r="D126" s="105"/>
      <c r="E126" s="55" t="s">
        <v>41</v>
      </c>
      <c r="F126" s="55" t="s">
        <v>6</v>
      </c>
      <c r="G126" s="142">
        <v>4</v>
      </c>
      <c r="H126" s="55"/>
    </row>
    <row r="127" spans="1:8" ht="12.75">
      <c r="A127" s="55" t="s">
        <v>41</v>
      </c>
      <c r="B127" s="55" t="s">
        <v>9</v>
      </c>
      <c r="C127" s="142">
        <v>0</v>
      </c>
      <c r="D127" s="105"/>
      <c r="E127" s="55" t="s">
        <v>48</v>
      </c>
      <c r="F127" s="55" t="s">
        <v>8</v>
      </c>
      <c r="G127" s="142">
        <v>4</v>
      </c>
      <c r="H127" s="55"/>
    </row>
    <row r="128" spans="1:8" ht="12.75">
      <c r="A128" s="55" t="s">
        <v>41</v>
      </c>
      <c r="B128" s="55" t="s">
        <v>10</v>
      </c>
      <c r="C128" s="142">
        <v>0</v>
      </c>
      <c r="D128" s="105"/>
      <c r="E128" s="55" t="s">
        <v>41</v>
      </c>
      <c r="F128" s="55" t="s">
        <v>5</v>
      </c>
      <c r="G128" s="142">
        <v>3</v>
      </c>
      <c r="H128" s="55"/>
    </row>
    <row r="129" spans="1:8" ht="12.75">
      <c r="A129" s="55" t="s">
        <v>47</v>
      </c>
      <c r="B129" s="55" t="s">
        <v>10</v>
      </c>
      <c r="C129" s="142">
        <v>0</v>
      </c>
      <c r="D129" s="105"/>
      <c r="E129" s="55" t="s">
        <v>39</v>
      </c>
      <c r="F129" s="55" t="s">
        <v>7</v>
      </c>
      <c r="G129" s="142">
        <v>2</v>
      </c>
      <c r="H129" s="55"/>
    </row>
    <row r="130" spans="1:8" ht="12.75">
      <c r="A130" s="55" t="s">
        <v>48</v>
      </c>
      <c r="B130" s="55" t="s">
        <v>7</v>
      </c>
      <c r="C130" s="142">
        <v>0</v>
      </c>
      <c r="D130" s="105"/>
      <c r="E130" s="55" t="s">
        <v>41</v>
      </c>
      <c r="F130" s="55" t="s">
        <v>4</v>
      </c>
      <c r="G130" s="142">
        <v>0</v>
      </c>
      <c r="H130" s="55"/>
    </row>
    <row r="131" spans="1:8" ht="12.75">
      <c r="A131" s="55" t="s">
        <v>48</v>
      </c>
      <c r="B131" s="55" t="s">
        <v>8</v>
      </c>
      <c r="C131" s="142">
        <v>0</v>
      </c>
      <c r="D131" s="105"/>
      <c r="E131" s="55" t="s">
        <v>41</v>
      </c>
      <c r="F131" s="55" t="s">
        <v>9</v>
      </c>
      <c r="G131" s="142">
        <v>0</v>
      </c>
      <c r="H131" s="55"/>
    </row>
    <row r="132" spans="1:8" ht="12.75">
      <c r="A132" s="55" t="s">
        <v>48</v>
      </c>
      <c r="B132" s="55" t="s">
        <v>9</v>
      </c>
      <c r="C132" s="142">
        <v>0</v>
      </c>
      <c r="D132" s="105"/>
      <c r="E132" s="55" t="s">
        <v>41</v>
      </c>
      <c r="F132" s="55" t="s">
        <v>10</v>
      </c>
      <c r="G132" s="142">
        <v>0</v>
      </c>
      <c r="H132" s="55"/>
    </row>
    <row r="133" spans="1:8" ht="12.75">
      <c r="A133" s="55" t="s">
        <v>48</v>
      </c>
      <c r="B133" s="55" t="s">
        <v>10</v>
      </c>
      <c r="C133" s="142">
        <v>0</v>
      </c>
      <c r="D133" s="105"/>
      <c r="E133" s="55" t="s">
        <v>47</v>
      </c>
      <c r="F133" s="55" t="s">
        <v>8</v>
      </c>
      <c r="G133" s="142">
        <v>0</v>
      </c>
      <c r="H133" s="55"/>
    </row>
    <row r="134" spans="1:8" ht="13.5" thickBot="1">
      <c r="A134" s="121" t="s">
        <v>50</v>
      </c>
      <c r="B134" s="121" t="s">
        <v>9</v>
      </c>
      <c r="C134" s="151">
        <v>0</v>
      </c>
      <c r="D134" s="105"/>
      <c r="E134" s="121" t="s">
        <v>48</v>
      </c>
      <c r="F134" s="121" t="s">
        <v>10</v>
      </c>
      <c r="G134" s="151">
        <v>0</v>
      </c>
      <c r="H134" s="55"/>
    </row>
    <row r="135" spans="3:8" ht="13.5" thickTop="1">
      <c r="C135" s="143"/>
      <c r="D135" s="105"/>
      <c r="H135" s="55"/>
    </row>
    <row r="136" spans="3:8" ht="12.75">
      <c r="C136" s="143"/>
      <c r="D136" s="105"/>
      <c r="H136" s="55"/>
    </row>
    <row r="137" spans="3:8" ht="12.75">
      <c r="C137" s="143"/>
      <c r="D137" s="105"/>
      <c r="H137" s="55"/>
    </row>
    <row r="138" spans="3:8" ht="12.75">
      <c r="C138" s="143"/>
      <c r="D138" s="105"/>
      <c r="H138" s="55"/>
    </row>
    <row r="139" spans="3:8" ht="12.75">
      <c r="C139" s="143"/>
      <c r="D139" s="105"/>
      <c r="H139" s="55"/>
    </row>
    <row r="140" spans="3:8" ht="12.75">
      <c r="C140" s="143"/>
      <c r="D140" s="105"/>
      <c r="H140" s="55"/>
    </row>
    <row r="141" spans="3:8" ht="12.75">
      <c r="C141" s="143"/>
      <c r="D141" s="105"/>
      <c r="H141" s="55"/>
    </row>
    <row r="142" spans="3:8" ht="12.75">
      <c r="C142" s="143"/>
      <c r="D142" s="105"/>
      <c r="H142" s="55"/>
    </row>
    <row r="143" spans="3:8" ht="12.75">
      <c r="C143" s="143"/>
      <c r="D143" s="105"/>
      <c r="H143" s="55"/>
    </row>
    <row r="144" spans="3:8" ht="12.75">
      <c r="C144" s="143"/>
      <c r="D144" s="105"/>
      <c r="H144" s="55"/>
    </row>
    <row r="145" spans="3:8" ht="12.75">
      <c r="C145" s="143"/>
      <c r="D145" s="105"/>
      <c r="H145" s="55"/>
    </row>
    <row r="146" ht="12.75">
      <c r="C146" s="143"/>
    </row>
    <row r="147" ht="12.75">
      <c r="C147" s="143"/>
    </row>
    <row r="148" ht="12.75">
      <c r="C148" s="143"/>
    </row>
    <row r="149" ht="12.75">
      <c r="C149" s="143"/>
    </row>
    <row r="150" ht="12.75">
      <c r="C150" s="143"/>
    </row>
    <row r="151" ht="12.75">
      <c r="C151" s="143"/>
    </row>
    <row r="152" ht="12.75">
      <c r="C152" s="143"/>
    </row>
    <row r="153" ht="12.75">
      <c r="C153" s="143"/>
    </row>
    <row r="154" ht="12.75">
      <c r="C154" s="143"/>
    </row>
    <row r="155" ht="12.75">
      <c r="C155" s="143"/>
    </row>
    <row r="156" ht="12.75">
      <c r="C156" s="143"/>
    </row>
    <row r="157" ht="12.75">
      <c r="C157" s="143"/>
    </row>
    <row r="158" ht="12.75">
      <c r="C158" s="143"/>
    </row>
    <row r="159" ht="12.75">
      <c r="C159" s="143"/>
    </row>
    <row r="160" ht="12.75">
      <c r="C160" s="143"/>
    </row>
    <row r="161" ht="12.75">
      <c r="C161" s="143"/>
    </row>
    <row r="162" ht="12.75">
      <c r="C162" s="143"/>
    </row>
    <row r="163" ht="12.75">
      <c r="C163" s="143"/>
    </row>
    <row r="164" ht="12.75">
      <c r="C164" s="143"/>
    </row>
  </sheetData>
  <sheetProtection/>
  <mergeCells count="2">
    <mergeCell ref="A24:C24"/>
    <mergeCell ref="E24:G2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34" sqref="A34"/>
    </sheetView>
  </sheetViews>
  <sheetFormatPr defaultColWidth="14.66015625" defaultRowHeight="12.75"/>
  <cols>
    <col min="1" max="1" width="18.66015625" style="40" customWidth="1"/>
    <col min="2" max="10" width="12.83203125" style="40" customWidth="1"/>
    <col min="11" max="16384" width="14.66015625" style="40" customWidth="1"/>
  </cols>
  <sheetData>
    <row r="1" s="54" customFormat="1" ht="12.75">
      <c r="A1" s="54" t="s">
        <v>35</v>
      </c>
    </row>
    <row r="2" s="54" customFormat="1" ht="12.75">
      <c r="A2" s="54" t="s">
        <v>123</v>
      </c>
    </row>
    <row r="3" spans="1:10" ht="19.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41"/>
      <c r="B4" s="42">
        <v>1980</v>
      </c>
      <c r="C4" s="41">
        <v>1980</v>
      </c>
      <c r="D4" s="41">
        <v>1980</v>
      </c>
      <c r="E4" s="42">
        <v>1990</v>
      </c>
      <c r="F4" s="41">
        <v>1990</v>
      </c>
      <c r="G4" s="41">
        <v>1990</v>
      </c>
      <c r="H4" s="42">
        <v>2000</v>
      </c>
      <c r="I4" s="41">
        <v>2000</v>
      </c>
      <c r="J4" s="41">
        <v>2000</v>
      </c>
    </row>
    <row r="5" spans="2:10" ht="15" customHeight="1">
      <c r="B5" s="43" t="s">
        <v>25</v>
      </c>
      <c r="C5" s="44" t="s">
        <v>25</v>
      </c>
      <c r="D5" s="44" t="s">
        <v>26</v>
      </c>
      <c r="E5" s="43" t="s">
        <v>25</v>
      </c>
      <c r="F5" s="44" t="s">
        <v>25</v>
      </c>
      <c r="G5" s="44" t="s">
        <v>26</v>
      </c>
      <c r="H5" s="43" t="s">
        <v>25</v>
      </c>
      <c r="I5" s="44" t="s">
        <v>25</v>
      </c>
      <c r="J5" s="44" t="s">
        <v>26</v>
      </c>
    </row>
    <row r="6" spans="1:10" ht="15" customHeight="1">
      <c r="A6" s="40" t="s">
        <v>36</v>
      </c>
      <c r="B6" s="43" t="s">
        <v>27</v>
      </c>
      <c r="C6" s="44" t="s">
        <v>27</v>
      </c>
      <c r="D6" s="44" t="s">
        <v>27</v>
      </c>
      <c r="E6" s="43" t="s">
        <v>27</v>
      </c>
      <c r="F6" s="44" t="s">
        <v>27</v>
      </c>
      <c r="G6" s="44" t="s">
        <v>27</v>
      </c>
      <c r="H6" s="43" t="s">
        <v>27</v>
      </c>
      <c r="I6" s="44" t="s">
        <v>27</v>
      </c>
      <c r="J6" s="44" t="s">
        <v>27</v>
      </c>
    </row>
    <row r="7" spans="1:10" ht="15" customHeight="1">
      <c r="A7" s="40" t="s">
        <v>34</v>
      </c>
      <c r="B7" s="43" t="s">
        <v>29</v>
      </c>
      <c r="C7" s="44" t="s">
        <v>37</v>
      </c>
      <c r="D7" s="44" t="s">
        <v>29</v>
      </c>
      <c r="E7" s="43" t="s">
        <v>29</v>
      </c>
      <c r="F7" s="44" t="s">
        <v>37</v>
      </c>
      <c r="G7" s="44" t="s">
        <v>29</v>
      </c>
      <c r="H7" s="43" t="s">
        <v>29</v>
      </c>
      <c r="I7" s="44" t="s">
        <v>37</v>
      </c>
      <c r="J7" s="44" t="s">
        <v>29</v>
      </c>
    </row>
    <row r="8" spans="1:10" ht="15" customHeight="1" thickBot="1">
      <c r="A8" s="45"/>
      <c r="B8" s="46" t="s">
        <v>38</v>
      </c>
      <c r="C8" s="47" t="s">
        <v>28</v>
      </c>
      <c r="D8" s="47" t="s">
        <v>38</v>
      </c>
      <c r="E8" s="46" t="s">
        <v>38</v>
      </c>
      <c r="F8" s="47" t="s">
        <v>28</v>
      </c>
      <c r="G8" s="47" t="s">
        <v>38</v>
      </c>
      <c r="H8" s="46" t="s">
        <v>38</v>
      </c>
      <c r="I8" s="47" t="s">
        <v>28</v>
      </c>
      <c r="J8" s="47" t="s">
        <v>38</v>
      </c>
    </row>
    <row r="9" spans="1:10" ht="19.5" customHeight="1" thickTop="1">
      <c r="A9" s="40" t="s">
        <v>39</v>
      </c>
      <c r="B9" s="48">
        <v>572</v>
      </c>
      <c r="C9" s="49">
        <v>24944</v>
      </c>
      <c r="D9" s="50">
        <f aca="true" t="shared" si="0" ref="D9:D21">B9/C9</f>
        <v>0.022931366260423348</v>
      </c>
      <c r="E9" s="48">
        <v>1202</v>
      </c>
      <c r="F9" s="49">
        <v>34379</v>
      </c>
      <c r="G9" s="50">
        <f aca="true" t="shared" si="1" ref="G9:G21">E9/F9</f>
        <v>0.034963204281683584</v>
      </c>
      <c r="H9" s="48">
        <v>1527</v>
      </c>
      <c r="I9" s="49">
        <v>37663</v>
      </c>
      <c r="J9" s="50">
        <f aca="true" t="shared" si="2" ref="J9:J21">H9/I9</f>
        <v>0.04054376974749754</v>
      </c>
    </row>
    <row r="10" spans="1:10" ht="19.5" customHeight="1">
      <c r="A10" s="40" t="s">
        <v>40</v>
      </c>
      <c r="B10" s="48">
        <v>560</v>
      </c>
      <c r="C10" s="49">
        <v>10546</v>
      </c>
      <c r="D10" s="50">
        <f t="shared" si="0"/>
        <v>0.053100701687843734</v>
      </c>
      <c r="E10" s="48">
        <v>1594</v>
      </c>
      <c r="F10" s="49">
        <v>16806</v>
      </c>
      <c r="G10" s="50">
        <f t="shared" si="1"/>
        <v>0.09484707842437225</v>
      </c>
      <c r="H10" s="48">
        <v>2925</v>
      </c>
      <c r="I10" s="49">
        <v>19886</v>
      </c>
      <c r="J10" s="50">
        <f t="shared" si="2"/>
        <v>0.1470884039022428</v>
      </c>
    </row>
    <row r="11" spans="1:10" ht="19.5" customHeight="1">
      <c r="A11" s="40" t="s">
        <v>41</v>
      </c>
      <c r="B11" s="48">
        <v>10</v>
      </c>
      <c r="C11" s="49">
        <v>5158</v>
      </c>
      <c r="D11" s="50">
        <f t="shared" si="0"/>
        <v>0.0019387359441644049</v>
      </c>
      <c r="E11" s="48">
        <v>126</v>
      </c>
      <c r="F11" s="49">
        <v>6488</v>
      </c>
      <c r="G11" s="50">
        <f t="shared" si="1"/>
        <v>0.01942046855733662</v>
      </c>
      <c r="H11" s="48">
        <v>114</v>
      </c>
      <c r="I11" s="49">
        <v>7052</v>
      </c>
      <c r="J11" s="50">
        <f t="shared" si="2"/>
        <v>0.016165626772546796</v>
      </c>
    </row>
    <row r="12" spans="1:10" ht="19.5" customHeight="1">
      <c r="A12" s="40" t="s">
        <v>42</v>
      </c>
      <c r="B12" s="48">
        <v>1776</v>
      </c>
      <c r="C12" s="49">
        <v>46416</v>
      </c>
      <c r="D12" s="50">
        <f t="shared" si="0"/>
        <v>0.038262668045501554</v>
      </c>
      <c r="E12" s="48">
        <v>3430</v>
      </c>
      <c r="F12" s="49">
        <v>64555</v>
      </c>
      <c r="G12" s="50">
        <f t="shared" si="1"/>
        <v>0.0531329873751065</v>
      </c>
      <c r="H12" s="48">
        <v>4920</v>
      </c>
      <c r="I12" s="49">
        <v>75151</v>
      </c>
      <c r="J12" s="50">
        <f t="shared" si="2"/>
        <v>0.06546819070937179</v>
      </c>
    </row>
    <row r="13" spans="1:10" ht="19.5" customHeight="1">
      <c r="A13" s="40" t="s">
        <v>43</v>
      </c>
      <c r="B13" s="48">
        <v>563</v>
      </c>
      <c r="C13" s="49">
        <v>47472</v>
      </c>
      <c r="D13" s="50">
        <f t="shared" si="0"/>
        <v>0.011859622514324233</v>
      </c>
      <c r="E13" s="48">
        <v>1219</v>
      </c>
      <c r="F13" s="49">
        <v>81522</v>
      </c>
      <c r="G13" s="50">
        <f t="shared" si="1"/>
        <v>0.014953018817006452</v>
      </c>
      <c r="H13" s="48">
        <v>2688</v>
      </c>
      <c r="I13" s="49">
        <v>116409</v>
      </c>
      <c r="J13" s="50">
        <f t="shared" si="2"/>
        <v>0.02309099811870216</v>
      </c>
    </row>
    <row r="14" spans="1:10" ht="19.5" customHeight="1">
      <c r="A14" s="40" t="s">
        <v>44</v>
      </c>
      <c r="B14" s="48">
        <v>3510</v>
      </c>
      <c r="C14" s="49">
        <v>341201</v>
      </c>
      <c r="D14" s="50">
        <f t="shared" si="0"/>
        <v>0.01028719142089267</v>
      </c>
      <c r="E14" s="48">
        <v>8898</v>
      </c>
      <c r="F14" s="49">
        <v>482321</v>
      </c>
      <c r="G14" s="50">
        <f t="shared" si="1"/>
        <v>0.01844829480781471</v>
      </c>
      <c r="H14" s="48">
        <v>10927</v>
      </c>
      <c r="I14" s="49">
        <v>536310</v>
      </c>
      <c r="J14" s="50">
        <f t="shared" si="2"/>
        <v>0.02037441032238817</v>
      </c>
    </row>
    <row r="15" spans="1:10" ht="19.5" customHeight="1">
      <c r="A15" s="40" t="s">
        <v>45</v>
      </c>
      <c r="B15" s="48">
        <v>4208</v>
      </c>
      <c r="C15" s="49">
        <v>131521</v>
      </c>
      <c r="D15" s="50">
        <f t="shared" si="0"/>
        <v>0.03199489054979813</v>
      </c>
      <c r="E15" s="48">
        <v>20317</v>
      </c>
      <c r="F15" s="49">
        <v>191111</v>
      </c>
      <c r="G15" s="50">
        <f t="shared" si="1"/>
        <v>0.1063099455290381</v>
      </c>
      <c r="H15" s="48">
        <v>34078</v>
      </c>
      <c r="I15" s="49">
        <v>213629</v>
      </c>
      <c r="J15" s="50">
        <f t="shared" si="2"/>
        <v>0.15951954088630288</v>
      </c>
    </row>
    <row r="16" spans="1:10" ht="19.5" customHeight="1">
      <c r="A16" s="40" t="s">
        <v>46</v>
      </c>
      <c r="B16" s="48">
        <v>1037</v>
      </c>
      <c r="C16" s="49">
        <v>101793</v>
      </c>
      <c r="D16" s="50">
        <f t="shared" si="0"/>
        <v>0.01018734097629503</v>
      </c>
      <c r="E16" s="48">
        <v>10326</v>
      </c>
      <c r="F16" s="49">
        <v>147406</v>
      </c>
      <c r="G16" s="50">
        <f t="shared" si="1"/>
        <v>0.07005142260152232</v>
      </c>
      <c r="H16" s="48">
        <v>13657</v>
      </c>
      <c r="I16" s="49">
        <v>170169</v>
      </c>
      <c r="J16" s="50">
        <f t="shared" si="2"/>
        <v>0.08025551069818827</v>
      </c>
    </row>
    <row r="17" spans="1:10" ht="19.5" customHeight="1">
      <c r="A17" s="40" t="s">
        <v>47</v>
      </c>
      <c r="B17" s="48">
        <v>358</v>
      </c>
      <c r="C17" s="49">
        <v>53102</v>
      </c>
      <c r="D17" s="50">
        <f t="shared" si="0"/>
        <v>0.006741742307257731</v>
      </c>
      <c r="E17" s="48">
        <v>1029</v>
      </c>
      <c r="F17" s="49">
        <v>68697</v>
      </c>
      <c r="G17" s="50">
        <f t="shared" si="1"/>
        <v>0.014978820035809423</v>
      </c>
      <c r="H17" s="48">
        <v>4449</v>
      </c>
      <c r="I17" s="49">
        <v>73346</v>
      </c>
      <c r="J17" s="50">
        <f t="shared" si="2"/>
        <v>0.06065770457830011</v>
      </c>
    </row>
    <row r="18" spans="1:10" ht="19.5" customHeight="1">
      <c r="A18" s="40" t="s">
        <v>48</v>
      </c>
      <c r="B18" s="48">
        <v>1424</v>
      </c>
      <c r="C18" s="49">
        <v>9440</v>
      </c>
      <c r="D18" s="50">
        <f t="shared" si="0"/>
        <v>0.15084745762711865</v>
      </c>
      <c r="E18" s="48">
        <v>3979</v>
      </c>
      <c r="F18" s="49">
        <v>16530</v>
      </c>
      <c r="G18" s="50">
        <f t="shared" si="1"/>
        <v>0.24071385359951603</v>
      </c>
      <c r="H18" s="48">
        <v>8702</v>
      </c>
      <c r="I18" s="49">
        <v>23105</v>
      </c>
      <c r="J18" s="50">
        <f t="shared" si="2"/>
        <v>0.3766284354035923</v>
      </c>
    </row>
    <row r="19" spans="1:10" ht="19.5" customHeight="1">
      <c r="A19" s="40" t="s">
        <v>49</v>
      </c>
      <c r="B19" s="48">
        <v>1602</v>
      </c>
      <c r="C19" s="49">
        <v>131240</v>
      </c>
      <c r="D19" s="50">
        <f t="shared" si="0"/>
        <v>0.012206644315757392</v>
      </c>
      <c r="E19" s="48">
        <v>3087</v>
      </c>
      <c r="F19" s="49">
        <v>164270</v>
      </c>
      <c r="G19" s="50">
        <f t="shared" si="1"/>
        <v>0.018792232300480917</v>
      </c>
      <c r="H19" s="48">
        <v>7200</v>
      </c>
      <c r="I19" s="49">
        <v>164517</v>
      </c>
      <c r="J19" s="50">
        <f t="shared" si="2"/>
        <v>0.04376447418807783</v>
      </c>
    </row>
    <row r="20" spans="1:10" ht="19.5" customHeight="1">
      <c r="A20" s="39" t="s">
        <v>50</v>
      </c>
      <c r="B20" s="51">
        <v>14662</v>
      </c>
      <c r="C20" s="52">
        <v>81628</v>
      </c>
      <c r="D20" s="53">
        <f t="shared" si="0"/>
        <v>0.17961973832508454</v>
      </c>
      <c r="E20" s="51">
        <v>20596</v>
      </c>
      <c r="F20" s="52">
        <v>115199</v>
      </c>
      <c r="G20" s="53">
        <f t="shared" si="1"/>
        <v>0.17878627418640786</v>
      </c>
      <c r="H20" s="51">
        <v>26243</v>
      </c>
      <c r="I20" s="52">
        <v>126106</v>
      </c>
      <c r="J20" s="53">
        <f t="shared" si="2"/>
        <v>0.20810270724628488</v>
      </c>
    </row>
    <row r="21" spans="1:10" ht="19.5" customHeight="1">
      <c r="A21" s="39" t="s">
        <v>51</v>
      </c>
      <c r="B21" s="51">
        <f>SUM(B9:B20)</f>
        <v>30282</v>
      </c>
      <c r="C21" s="52">
        <f>SUM(C9:C20)</f>
        <v>984461</v>
      </c>
      <c r="D21" s="53">
        <f t="shared" si="0"/>
        <v>0.030759979318632225</v>
      </c>
      <c r="E21" s="51">
        <f>SUM(E9:E20)</f>
        <v>75803</v>
      </c>
      <c r="F21" s="52">
        <f>SUM(F9:F20)</f>
        <v>1389284</v>
      </c>
      <c r="G21" s="53">
        <f t="shared" si="1"/>
        <v>0.05456263802073586</v>
      </c>
      <c r="H21" s="51">
        <f>SUM(H9:H20)</f>
        <v>117430</v>
      </c>
      <c r="I21" s="52">
        <f>SUM(I9:I20)</f>
        <v>1563343</v>
      </c>
      <c r="J21" s="53">
        <f t="shared" si="2"/>
        <v>0.07511467413101283</v>
      </c>
    </row>
  </sheetData>
  <sheetProtection/>
  <printOptions horizontalCentered="1"/>
  <pageMargins left="0.75" right="0.75" top="1" bottom="1" header="0.5" footer="0.5"/>
  <pageSetup firstPageNumber="15" useFirstPageNumber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34" sqref="A34"/>
    </sheetView>
  </sheetViews>
  <sheetFormatPr defaultColWidth="9.33203125" defaultRowHeight="12.75"/>
  <cols>
    <col min="1" max="1" width="15.66015625" style="172" bestFit="1" customWidth="1"/>
    <col min="2" max="5" width="14.83203125" style="174" customWidth="1"/>
    <col min="6" max="6" width="11.66015625" style="172" customWidth="1"/>
    <col min="7" max="7" width="10.66015625" style="172" customWidth="1"/>
    <col min="8" max="16384" width="9.33203125" style="172" customWidth="1"/>
  </cols>
  <sheetData>
    <row r="1" spans="1:5" s="181" customFormat="1" ht="12.75">
      <c r="A1" s="181" t="s">
        <v>74</v>
      </c>
      <c r="B1" s="182"/>
      <c r="C1" s="182"/>
      <c r="D1" s="182"/>
      <c r="E1" s="182"/>
    </row>
    <row r="2" spans="1:5" s="181" customFormat="1" ht="12.75">
      <c r="A2" s="181" t="s">
        <v>128</v>
      </c>
      <c r="B2" s="182"/>
      <c r="C2" s="182"/>
      <c r="D2" s="182"/>
      <c r="E2" s="182"/>
    </row>
    <row r="3" spans="1:5" s="181" customFormat="1" ht="12.75">
      <c r="A3" s="181" t="s">
        <v>127</v>
      </c>
      <c r="B3" s="182"/>
      <c r="C3" s="182"/>
      <c r="D3" s="182"/>
      <c r="E3" s="182"/>
    </row>
    <row r="4" spans="1:7" ht="12.75">
      <c r="A4" s="178"/>
      <c r="B4" s="179"/>
      <c r="C4" s="179"/>
      <c r="D4" s="179"/>
      <c r="E4" s="179"/>
      <c r="F4" s="178"/>
      <c r="G4" s="178"/>
    </row>
    <row r="5" spans="1:7" s="173" customFormat="1" ht="39" thickBot="1">
      <c r="A5" s="175"/>
      <c r="B5" s="176" t="s">
        <v>124</v>
      </c>
      <c r="C5" s="176" t="s">
        <v>125</v>
      </c>
      <c r="D5" s="176" t="s">
        <v>126</v>
      </c>
      <c r="E5" s="176" t="s">
        <v>25</v>
      </c>
      <c r="F5" s="188" t="s">
        <v>144</v>
      </c>
      <c r="G5" s="188" t="s">
        <v>145</v>
      </c>
    </row>
    <row r="6" spans="1:7" ht="15" customHeight="1" thickTop="1">
      <c r="A6" s="172" t="s">
        <v>2</v>
      </c>
      <c r="B6" s="177">
        <v>573994</v>
      </c>
      <c r="C6" s="177">
        <v>5359</v>
      </c>
      <c r="D6" s="177">
        <v>7947</v>
      </c>
      <c r="E6" s="177">
        <f aca="true" t="shared" si="0" ref="E6:E14">SUM(B6:D6)</f>
        <v>587300</v>
      </c>
      <c r="F6" s="183">
        <f>B6/E6</f>
        <v>0.9773437766048017</v>
      </c>
      <c r="G6" s="183">
        <f>C6/E6</f>
        <v>0.00912480844542823</v>
      </c>
    </row>
    <row r="7" spans="1:7" ht="15" customHeight="1">
      <c r="A7" s="172" t="s">
        <v>3</v>
      </c>
      <c r="B7" s="177">
        <v>340434</v>
      </c>
      <c r="C7" s="177">
        <v>6466</v>
      </c>
      <c r="D7" s="177">
        <v>6476</v>
      </c>
      <c r="E7" s="177">
        <f t="shared" si="0"/>
        <v>353376</v>
      </c>
      <c r="F7" s="183">
        <f aca="true" t="shared" si="1" ref="F7:F15">B7/E7</f>
        <v>0.9633761206193969</v>
      </c>
      <c r="G7" s="183">
        <f aca="true" t="shared" si="2" ref="G7:G15">C7/E7</f>
        <v>0.018297790455492166</v>
      </c>
    </row>
    <row r="8" spans="1:7" ht="15" customHeight="1">
      <c r="A8" s="172" t="s">
        <v>4</v>
      </c>
      <c r="B8" s="177">
        <v>883238</v>
      </c>
      <c r="C8" s="177">
        <v>52034</v>
      </c>
      <c r="D8" s="177">
        <v>11484</v>
      </c>
      <c r="E8" s="177">
        <f t="shared" si="0"/>
        <v>946756</v>
      </c>
      <c r="F8" s="183">
        <f t="shared" si="1"/>
        <v>0.9329098521688798</v>
      </c>
      <c r="G8" s="183">
        <f t="shared" si="2"/>
        <v>0.054960306562620145</v>
      </c>
    </row>
    <row r="9" spans="1:7" ht="15" customHeight="1">
      <c r="A9" s="172" t="s">
        <v>5</v>
      </c>
      <c r="B9" s="177">
        <v>643400</v>
      </c>
      <c r="C9" s="177">
        <v>32768</v>
      </c>
      <c r="D9" s="177">
        <v>7789</v>
      </c>
      <c r="E9" s="177">
        <f t="shared" si="0"/>
        <v>683957</v>
      </c>
      <c r="F9" s="183">
        <f t="shared" si="1"/>
        <v>0.9407024125785686</v>
      </c>
      <c r="G9" s="183">
        <f t="shared" si="2"/>
        <v>0.0479094445995874</v>
      </c>
    </row>
    <row r="10" spans="1:7" ht="15" customHeight="1">
      <c r="A10" s="172" t="s">
        <v>6</v>
      </c>
      <c r="B10" s="177">
        <v>327955</v>
      </c>
      <c r="C10" s="177">
        <v>7514</v>
      </c>
      <c r="D10" s="177">
        <v>2939</v>
      </c>
      <c r="E10" s="177">
        <f t="shared" si="0"/>
        <v>338408</v>
      </c>
      <c r="F10" s="183">
        <f t="shared" si="1"/>
        <v>0.9691112503250514</v>
      </c>
      <c r="G10" s="183">
        <f t="shared" si="2"/>
        <v>0.02220396680929529</v>
      </c>
    </row>
    <row r="11" spans="1:7" ht="15" customHeight="1">
      <c r="A11" s="172" t="s">
        <v>7</v>
      </c>
      <c r="B11" s="177">
        <v>114587</v>
      </c>
      <c r="C11" s="177">
        <v>7448</v>
      </c>
      <c r="D11" s="177">
        <v>1351</v>
      </c>
      <c r="E11" s="177">
        <f t="shared" si="0"/>
        <v>123386</v>
      </c>
      <c r="F11" s="183">
        <f t="shared" si="1"/>
        <v>0.9286872092457815</v>
      </c>
      <c r="G11" s="183">
        <f t="shared" si="2"/>
        <v>0.06036341238065907</v>
      </c>
    </row>
    <row r="12" spans="1:7" ht="15" customHeight="1">
      <c r="A12" s="172" t="s">
        <v>8</v>
      </c>
      <c r="B12" s="177">
        <v>57980</v>
      </c>
      <c r="C12" s="177">
        <v>1543</v>
      </c>
      <c r="D12" s="177">
        <v>352</v>
      </c>
      <c r="E12" s="177">
        <f t="shared" si="0"/>
        <v>59875</v>
      </c>
      <c r="F12" s="183">
        <f t="shared" si="1"/>
        <v>0.9683507306889353</v>
      </c>
      <c r="G12" s="183">
        <f t="shared" si="2"/>
        <v>0.02577035490605428</v>
      </c>
    </row>
    <row r="13" spans="1:7" ht="15" customHeight="1">
      <c r="A13" s="172" t="s">
        <v>9</v>
      </c>
      <c r="B13" s="177">
        <v>195985</v>
      </c>
      <c r="C13" s="177">
        <v>3301</v>
      </c>
      <c r="D13" s="177">
        <v>1072</v>
      </c>
      <c r="E13" s="177">
        <f t="shared" si="0"/>
        <v>200358</v>
      </c>
      <c r="F13" s="183">
        <f t="shared" si="1"/>
        <v>0.9781740684175326</v>
      </c>
      <c r="G13" s="183">
        <f t="shared" si="2"/>
        <v>0.016475508839177873</v>
      </c>
    </row>
    <row r="14" spans="1:7" ht="15" customHeight="1">
      <c r="A14" s="178" t="s">
        <v>10</v>
      </c>
      <c r="B14" s="180">
        <v>120878</v>
      </c>
      <c r="C14" s="180">
        <v>997</v>
      </c>
      <c r="D14" s="180">
        <v>768</v>
      </c>
      <c r="E14" s="180">
        <f t="shared" si="0"/>
        <v>122643</v>
      </c>
      <c r="F14" s="184">
        <f t="shared" si="1"/>
        <v>0.9856086364488801</v>
      </c>
      <c r="G14" s="184">
        <f t="shared" si="2"/>
        <v>0.0081292858132955</v>
      </c>
    </row>
    <row r="15" spans="1:7" ht="15" customHeight="1">
      <c r="A15" s="178" t="s">
        <v>14</v>
      </c>
      <c r="B15" s="180">
        <f>SUM(B6:B14)</f>
        <v>3258451</v>
      </c>
      <c r="C15" s="180">
        <f>SUM(C6:C14)</f>
        <v>117430</v>
      </c>
      <c r="D15" s="180">
        <f>SUM(D6:D14)</f>
        <v>40178</v>
      </c>
      <c r="E15" s="180">
        <f>SUM(E6:E14)</f>
        <v>3416059</v>
      </c>
      <c r="F15" s="184">
        <f t="shared" si="1"/>
        <v>0.9538626235670988</v>
      </c>
      <c r="G15" s="184">
        <f t="shared" si="2"/>
        <v>0.03437586997180084</v>
      </c>
    </row>
    <row r="17" ht="12.75">
      <c r="A17" s="172" t="s">
        <v>131</v>
      </c>
    </row>
    <row r="18" ht="12.75">
      <c r="A18" s="172" t="s">
        <v>132</v>
      </c>
    </row>
    <row r="19" ht="12.75">
      <c r="A19" s="172" t="s">
        <v>134</v>
      </c>
    </row>
    <row r="20" ht="12.75">
      <c r="A20" s="172" t="s">
        <v>133</v>
      </c>
    </row>
    <row r="21" ht="12.75">
      <c r="A21" s="172" t="s">
        <v>135</v>
      </c>
    </row>
    <row r="22" ht="12.75">
      <c r="A22" s="172" t="s">
        <v>136</v>
      </c>
    </row>
    <row r="23" ht="12.75">
      <c r="A23" s="172" t="s">
        <v>137</v>
      </c>
    </row>
    <row r="24" ht="12.75">
      <c r="A24" s="172" t="s">
        <v>138</v>
      </c>
    </row>
    <row r="25" ht="12.75">
      <c r="A25" s="172" t="s">
        <v>139</v>
      </c>
    </row>
    <row r="26" ht="12.75">
      <c r="A26" s="172" t="s">
        <v>140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21">
      <selection activeCell="A34" sqref="A34"/>
    </sheetView>
  </sheetViews>
  <sheetFormatPr defaultColWidth="14.66015625" defaultRowHeight="12.75"/>
  <cols>
    <col min="1" max="1" width="6" style="90" customWidth="1"/>
    <col min="2" max="2" width="14.66015625" style="90" customWidth="1"/>
    <col min="3" max="3" width="18" style="90" customWidth="1"/>
    <col min="4" max="5" width="15.16015625" style="97" bestFit="1" customWidth="1"/>
    <col min="6" max="6" width="14.66015625" style="90" customWidth="1"/>
    <col min="7" max="16384" width="14.66015625" style="95" customWidth="1"/>
  </cols>
  <sheetData>
    <row r="1" spans="1:6" s="103" customFormat="1" ht="13.5">
      <c r="A1" s="86" t="s">
        <v>102</v>
      </c>
      <c r="B1" s="86"/>
      <c r="C1" s="86"/>
      <c r="D1" s="87"/>
      <c r="E1" s="87"/>
      <c r="F1" s="86"/>
    </row>
    <row r="2" spans="1:6" s="103" customFormat="1" ht="13.5">
      <c r="A2" s="86" t="s">
        <v>75</v>
      </c>
      <c r="B2" s="86"/>
      <c r="C2" s="86"/>
      <c r="D2" s="87"/>
      <c r="E2" s="87"/>
      <c r="F2" s="87"/>
    </row>
    <row r="3" spans="1:6" ht="13.5">
      <c r="A3" s="88"/>
      <c r="B3" s="88"/>
      <c r="C3" s="88"/>
      <c r="D3" s="89"/>
      <c r="E3" s="89"/>
      <c r="F3" s="89"/>
    </row>
    <row r="4" spans="4:6" ht="13.5">
      <c r="D4" s="91">
        <v>1980</v>
      </c>
      <c r="E4" s="91">
        <v>1990</v>
      </c>
      <c r="F4" s="91">
        <v>2000</v>
      </c>
    </row>
    <row r="5" spans="4:6" ht="13.5">
      <c r="D5" s="92" t="s">
        <v>25</v>
      </c>
      <c r="E5" s="92" t="s">
        <v>25</v>
      </c>
      <c r="F5" s="92" t="s">
        <v>25</v>
      </c>
    </row>
    <row r="6" spans="1:6" ht="13.5">
      <c r="A6" s="90" t="s">
        <v>0</v>
      </c>
      <c r="D6" s="92" t="s">
        <v>27</v>
      </c>
      <c r="E6" s="92" t="s">
        <v>27</v>
      </c>
      <c r="F6" s="92" t="s">
        <v>27</v>
      </c>
    </row>
    <row r="7" spans="1:6" ht="14.25" thickBot="1">
      <c r="A7" s="93"/>
      <c r="B7" s="93" t="s">
        <v>58</v>
      </c>
      <c r="C7" s="93"/>
      <c r="D7" s="94" t="s">
        <v>38</v>
      </c>
      <c r="E7" s="94" t="s">
        <v>38</v>
      </c>
      <c r="F7" s="94" t="s">
        <v>38</v>
      </c>
    </row>
    <row r="8" spans="1:5" ht="14.25" thickTop="1">
      <c r="A8" s="95"/>
      <c r="B8" s="95"/>
      <c r="C8" s="95"/>
      <c r="D8" s="96"/>
      <c r="E8" s="96"/>
    </row>
    <row r="9" spans="1:6" ht="13.5">
      <c r="A9" s="90" t="s">
        <v>39</v>
      </c>
      <c r="D9" s="97">
        <v>570</v>
      </c>
      <c r="E9" s="97">
        <v>1200</v>
      </c>
      <c r="F9" s="97">
        <v>1527</v>
      </c>
    </row>
    <row r="10" spans="1:6" ht="13.5">
      <c r="A10" s="88" t="s">
        <v>40</v>
      </c>
      <c r="B10" s="88"/>
      <c r="C10" s="88"/>
      <c r="D10" s="89">
        <v>560</v>
      </c>
      <c r="E10" s="89">
        <v>1590</v>
      </c>
      <c r="F10" s="89">
        <v>2925</v>
      </c>
    </row>
    <row r="11" spans="1:6" s="104" customFormat="1" ht="13.5">
      <c r="A11" s="98"/>
      <c r="B11" s="98" t="s">
        <v>59</v>
      </c>
      <c r="C11" s="98"/>
      <c r="D11" s="99">
        <f>SUM(D9:D10)</f>
        <v>1130</v>
      </c>
      <c r="E11" s="99">
        <f>SUM(E9:E10)</f>
        <v>2790</v>
      </c>
      <c r="F11" s="99">
        <f>SUM(F9:F10)</f>
        <v>4452</v>
      </c>
    </row>
    <row r="12" ht="13.5">
      <c r="F12" s="97"/>
    </row>
    <row r="13" spans="1:6" ht="13.5">
      <c r="A13" s="90" t="s">
        <v>41</v>
      </c>
      <c r="D13" s="97">
        <v>10</v>
      </c>
      <c r="E13" s="97">
        <v>130</v>
      </c>
      <c r="F13" s="97">
        <v>114</v>
      </c>
    </row>
    <row r="14" spans="1:6" ht="13.5">
      <c r="A14" s="90" t="s">
        <v>42</v>
      </c>
      <c r="D14" s="97">
        <v>1780</v>
      </c>
      <c r="E14" s="97">
        <v>3430</v>
      </c>
      <c r="F14" s="97">
        <v>4920</v>
      </c>
    </row>
    <row r="15" spans="1:6" ht="13.5">
      <c r="A15" s="90" t="s">
        <v>43</v>
      </c>
      <c r="D15" s="97">
        <v>560</v>
      </c>
      <c r="E15" s="97">
        <v>1220</v>
      </c>
      <c r="F15" s="97">
        <v>2688</v>
      </c>
    </row>
    <row r="16" spans="1:6" ht="13.5">
      <c r="A16" s="88" t="s">
        <v>44</v>
      </c>
      <c r="B16" s="88"/>
      <c r="C16" s="88"/>
      <c r="D16" s="89">
        <v>3510</v>
      </c>
      <c r="E16" s="89">
        <v>8900</v>
      </c>
      <c r="F16" s="89">
        <v>10927</v>
      </c>
    </row>
    <row r="17" spans="1:6" s="104" customFormat="1" ht="13.5">
      <c r="A17" s="98"/>
      <c r="B17" s="98" t="s">
        <v>60</v>
      </c>
      <c r="C17" s="98"/>
      <c r="D17" s="99">
        <f>SUM(D13:D16)</f>
        <v>5860</v>
      </c>
      <c r="E17" s="99">
        <f>SUM(E13:E16)</f>
        <v>13680</v>
      </c>
      <c r="F17" s="99">
        <f>SUM(F13:F16)</f>
        <v>18649</v>
      </c>
    </row>
    <row r="18" ht="13.5">
      <c r="F18" s="97"/>
    </row>
    <row r="19" spans="1:6" ht="13.5">
      <c r="A19" s="90" t="s">
        <v>45</v>
      </c>
      <c r="D19" s="97">
        <v>4210</v>
      </c>
      <c r="E19" s="97">
        <v>20320</v>
      </c>
      <c r="F19" s="97">
        <v>34078</v>
      </c>
    </row>
    <row r="20" spans="1:6" ht="13.5">
      <c r="A20" s="90" t="s">
        <v>46</v>
      </c>
      <c r="D20" s="97">
        <v>1040</v>
      </c>
      <c r="E20" s="97">
        <v>10330</v>
      </c>
      <c r="F20" s="97">
        <v>13657</v>
      </c>
    </row>
    <row r="21" spans="1:6" ht="13.5">
      <c r="A21" s="88" t="s">
        <v>47</v>
      </c>
      <c r="B21" s="88"/>
      <c r="C21" s="88"/>
      <c r="D21" s="89">
        <v>360</v>
      </c>
      <c r="E21" s="89">
        <v>1030</v>
      </c>
      <c r="F21" s="89">
        <v>4449</v>
      </c>
    </row>
    <row r="22" spans="1:6" s="104" customFormat="1" ht="13.5">
      <c r="A22" s="98"/>
      <c r="B22" s="98" t="s">
        <v>61</v>
      </c>
      <c r="C22" s="98"/>
      <c r="D22" s="99">
        <f>SUM(D19:D21)</f>
        <v>5610</v>
      </c>
      <c r="E22" s="99">
        <f>SUM(E19:E21)</f>
        <v>31680</v>
      </c>
      <c r="F22" s="99">
        <f>SUM(F19:F21)</f>
        <v>52184</v>
      </c>
    </row>
    <row r="23" ht="13.5">
      <c r="F23" s="97"/>
    </row>
    <row r="24" spans="1:6" ht="13.5">
      <c r="A24" s="90" t="s">
        <v>48</v>
      </c>
      <c r="D24" s="97">
        <v>1420</v>
      </c>
      <c r="E24" s="97">
        <v>3980</v>
      </c>
      <c r="F24" s="97">
        <v>8702</v>
      </c>
    </row>
    <row r="25" spans="1:6" ht="13.5">
      <c r="A25" s="90" t="s">
        <v>49</v>
      </c>
      <c r="D25" s="97">
        <v>1600</v>
      </c>
      <c r="E25" s="97">
        <v>3090</v>
      </c>
      <c r="F25" s="97">
        <v>7200</v>
      </c>
    </row>
    <row r="26" spans="1:6" ht="13.5">
      <c r="A26" s="88" t="s">
        <v>50</v>
      </c>
      <c r="B26" s="88"/>
      <c r="C26" s="88"/>
      <c r="D26" s="89">
        <v>14660</v>
      </c>
      <c r="E26" s="89">
        <v>20600</v>
      </c>
      <c r="F26" s="89">
        <v>26243</v>
      </c>
    </row>
    <row r="27" spans="1:6" s="104" customFormat="1" ht="13.5">
      <c r="A27" s="98"/>
      <c r="B27" s="98" t="s">
        <v>62</v>
      </c>
      <c r="C27" s="98"/>
      <c r="D27" s="99">
        <f>SUM(D24:D26)</f>
        <v>17680</v>
      </c>
      <c r="E27" s="99">
        <f>SUM(E24:E26)</f>
        <v>27670</v>
      </c>
      <c r="F27" s="99">
        <f>SUM(F24:F26)</f>
        <v>42145</v>
      </c>
    </row>
    <row r="28" ht="13.5">
      <c r="F28" s="97"/>
    </row>
    <row r="29" spans="1:6" s="104" customFormat="1" ht="13.5">
      <c r="A29" s="100"/>
      <c r="B29" s="100" t="s">
        <v>63</v>
      </c>
      <c r="C29" s="100"/>
      <c r="D29" s="101">
        <f>D11+D17+D22+D27</f>
        <v>30280</v>
      </c>
      <c r="E29" s="101">
        <f>E11+E17+E22+E27</f>
        <v>75820</v>
      </c>
      <c r="F29" s="101">
        <f>F11+F17+F22+F27</f>
        <v>117430</v>
      </c>
    </row>
    <row r="30" spans="1:6" s="104" customFormat="1" ht="13.5">
      <c r="A30" s="98"/>
      <c r="B30" s="98" t="s">
        <v>141</v>
      </c>
      <c r="C30" s="98"/>
      <c r="D30" s="102" t="s">
        <v>12</v>
      </c>
      <c r="E30" s="99">
        <v>34670</v>
      </c>
      <c r="F30" s="99">
        <v>40178</v>
      </c>
    </row>
    <row r="32" ht="13.5">
      <c r="A32" s="90" t="s">
        <v>142</v>
      </c>
    </row>
    <row r="33" ht="13.5">
      <c r="A33" s="90" t="s">
        <v>143</v>
      </c>
    </row>
  </sheetData>
  <sheetProtection/>
  <printOptions horizontalCentered="1"/>
  <pageMargins left="0.75" right="0.75" top="1" bottom="1" header="0.5" footer="0.5"/>
  <pageSetup firstPageNumber="17" useFirstPageNumber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4"/>
  <sheetViews>
    <sheetView showGridLines="0" zoomScalePageLayoutView="0" workbookViewId="0" topLeftCell="A1">
      <selection activeCell="A2" sqref="A2"/>
    </sheetView>
  </sheetViews>
  <sheetFormatPr defaultColWidth="14.66015625" defaultRowHeight="12.75"/>
  <cols>
    <col min="1" max="1" width="16.16015625" style="70" customWidth="1"/>
    <col min="2" max="2" width="15.33203125" style="70" customWidth="1"/>
    <col min="3" max="3" width="11.33203125" style="78" customWidth="1"/>
    <col min="4" max="4" width="11.83203125" style="79" bestFit="1" customWidth="1"/>
    <col min="5" max="5" width="14.16015625" style="72" bestFit="1" customWidth="1"/>
    <col min="6" max="6" width="14.16015625" style="73" bestFit="1" customWidth="1"/>
    <col min="7" max="7" width="11.83203125" style="79" bestFit="1" customWidth="1"/>
    <col min="8" max="8" width="12.5" style="79" customWidth="1"/>
    <col min="9" max="10" width="14" style="70" customWidth="1"/>
    <col min="11" max="16384" width="14.66015625" style="70" customWidth="1"/>
  </cols>
  <sheetData>
    <row r="1" spans="1:8" s="60" customFormat="1" ht="13.5">
      <c r="A1" s="60" t="s">
        <v>165</v>
      </c>
      <c r="C1" s="61"/>
      <c r="D1" s="62"/>
      <c r="E1" s="63"/>
      <c r="F1" s="64"/>
      <c r="G1" s="62"/>
      <c r="H1" s="62"/>
    </row>
    <row r="2" spans="1:8" s="60" customFormat="1" ht="13.5">
      <c r="A2" s="60" t="s">
        <v>78</v>
      </c>
      <c r="C2" s="61"/>
      <c r="D2" s="62"/>
      <c r="E2" s="63"/>
      <c r="F2" s="64"/>
      <c r="G2" s="62"/>
      <c r="H2" s="62"/>
    </row>
    <row r="3" spans="3:8" s="65" customFormat="1" ht="13.5">
      <c r="C3" s="66"/>
      <c r="D3" s="67"/>
      <c r="E3" s="68"/>
      <c r="F3" s="69"/>
      <c r="G3" s="67"/>
      <c r="H3" s="67"/>
    </row>
    <row r="4" spans="1:10" ht="13.5">
      <c r="A4" s="70" t="s">
        <v>36</v>
      </c>
      <c r="B4" s="70" t="s">
        <v>36</v>
      </c>
      <c r="C4" s="71">
        <v>1980</v>
      </c>
      <c r="D4" s="71">
        <v>1990</v>
      </c>
      <c r="E4" s="72" t="s">
        <v>52</v>
      </c>
      <c r="F4" s="73" t="s">
        <v>53</v>
      </c>
      <c r="G4" s="71">
        <v>1990</v>
      </c>
      <c r="H4" s="109">
        <v>2000</v>
      </c>
      <c r="I4" s="72" t="s">
        <v>52</v>
      </c>
      <c r="J4" s="73" t="s">
        <v>53</v>
      </c>
    </row>
    <row r="5" spans="1:10" s="74" customFormat="1" ht="14.25" thickBot="1">
      <c r="A5" s="74" t="s">
        <v>34</v>
      </c>
      <c r="B5" s="74" t="s">
        <v>54</v>
      </c>
      <c r="C5" s="75" t="s">
        <v>27</v>
      </c>
      <c r="D5" s="75" t="s">
        <v>27</v>
      </c>
      <c r="E5" s="76" t="s">
        <v>55</v>
      </c>
      <c r="F5" s="77" t="s">
        <v>55</v>
      </c>
      <c r="G5" s="75" t="s">
        <v>27</v>
      </c>
      <c r="H5" s="75" t="s">
        <v>27</v>
      </c>
      <c r="I5" s="76" t="s">
        <v>77</v>
      </c>
      <c r="J5" s="77" t="s">
        <v>77</v>
      </c>
    </row>
    <row r="6" spans="1:10" ht="14.25" thickTop="1">
      <c r="A6" s="70" t="s">
        <v>39</v>
      </c>
      <c r="B6" s="70" t="s">
        <v>2</v>
      </c>
      <c r="C6" s="78">
        <v>41</v>
      </c>
      <c r="D6" s="79">
        <v>83</v>
      </c>
      <c r="E6" s="72">
        <f aca="true" t="shared" si="0" ref="E6:E14">IF(C6=0,"NA",D6/C6-1)</f>
        <v>1.024390243902439</v>
      </c>
      <c r="F6" s="78">
        <f aca="true" t="shared" si="1" ref="F6:F44">D6-C6</f>
        <v>42</v>
      </c>
      <c r="G6" s="79">
        <v>83</v>
      </c>
      <c r="H6" s="79">
        <v>124</v>
      </c>
      <c r="I6" s="110">
        <f>IF(G6=0,"NA",H6/G6-1)</f>
        <v>0.49397590361445776</v>
      </c>
      <c r="J6" s="78">
        <f aca="true" t="shared" si="2" ref="J6:J44">H6-G6</f>
        <v>41</v>
      </c>
    </row>
    <row r="7" spans="1:10" ht="13.5">
      <c r="A7" s="70" t="s">
        <v>39</v>
      </c>
      <c r="B7" s="70" t="s">
        <v>3</v>
      </c>
      <c r="C7" s="78">
        <v>20</v>
      </c>
      <c r="D7" s="79">
        <v>98</v>
      </c>
      <c r="E7" s="72">
        <f t="shared" si="0"/>
        <v>3.9000000000000004</v>
      </c>
      <c r="F7" s="78">
        <f t="shared" si="1"/>
        <v>78</v>
      </c>
      <c r="G7" s="79">
        <v>98</v>
      </c>
      <c r="H7" s="79">
        <v>43</v>
      </c>
      <c r="I7" s="110">
        <f aca="true" t="shared" si="3" ref="I7:I15">IF(G7=0,"NA",H7/G7-1)</f>
        <v>-0.5612244897959184</v>
      </c>
      <c r="J7" s="78">
        <f t="shared" si="2"/>
        <v>-55</v>
      </c>
    </row>
    <row r="8" spans="1:10" ht="13.5">
      <c r="A8" s="70" t="s">
        <v>39</v>
      </c>
      <c r="B8" s="70" t="s">
        <v>4</v>
      </c>
      <c r="C8" s="78">
        <v>0</v>
      </c>
      <c r="D8" s="79">
        <v>31</v>
      </c>
      <c r="E8" s="72" t="str">
        <f t="shared" si="0"/>
        <v>NA</v>
      </c>
      <c r="F8" s="78">
        <f t="shared" si="1"/>
        <v>31</v>
      </c>
      <c r="G8" s="79">
        <v>31</v>
      </c>
      <c r="H8" s="79">
        <v>30</v>
      </c>
      <c r="I8" s="110">
        <f t="shared" si="3"/>
        <v>-0.032258064516129004</v>
      </c>
      <c r="J8" s="78">
        <f t="shared" si="2"/>
        <v>-1</v>
      </c>
    </row>
    <row r="9" spans="1:10" ht="13.5">
      <c r="A9" s="70" t="s">
        <v>39</v>
      </c>
      <c r="B9" s="70" t="s">
        <v>5</v>
      </c>
      <c r="C9" s="78">
        <v>0</v>
      </c>
      <c r="D9" s="79">
        <v>67</v>
      </c>
      <c r="E9" s="72" t="str">
        <f t="shared" si="0"/>
        <v>NA</v>
      </c>
      <c r="F9" s="78">
        <f t="shared" si="1"/>
        <v>67</v>
      </c>
      <c r="G9" s="79">
        <v>67</v>
      </c>
      <c r="H9" s="79">
        <v>111</v>
      </c>
      <c r="I9" s="110">
        <f t="shared" si="3"/>
        <v>0.6567164179104477</v>
      </c>
      <c r="J9" s="78">
        <f t="shared" si="2"/>
        <v>44</v>
      </c>
    </row>
    <row r="10" spans="1:10" ht="13.5">
      <c r="A10" s="70" t="s">
        <v>39</v>
      </c>
      <c r="B10" s="70" t="s">
        <v>6</v>
      </c>
      <c r="C10" s="78">
        <v>15</v>
      </c>
      <c r="D10" s="79">
        <v>42</v>
      </c>
      <c r="E10" s="72">
        <f t="shared" si="0"/>
        <v>1.7999999999999998</v>
      </c>
      <c r="F10" s="78">
        <f t="shared" si="1"/>
        <v>27</v>
      </c>
      <c r="G10" s="79">
        <v>42</v>
      </c>
      <c r="H10" s="79">
        <v>77</v>
      </c>
      <c r="I10" s="110">
        <f t="shared" si="3"/>
        <v>0.8333333333333333</v>
      </c>
      <c r="J10" s="78">
        <f t="shared" si="2"/>
        <v>35</v>
      </c>
    </row>
    <row r="11" spans="1:10" ht="13.5">
      <c r="A11" s="70" t="s">
        <v>39</v>
      </c>
      <c r="B11" s="70" t="s">
        <v>7</v>
      </c>
      <c r="C11" s="78">
        <v>15</v>
      </c>
      <c r="D11" s="79">
        <v>13</v>
      </c>
      <c r="E11" s="72">
        <f t="shared" si="0"/>
        <v>-0.1333333333333333</v>
      </c>
      <c r="F11" s="78">
        <f t="shared" si="1"/>
        <v>-2</v>
      </c>
      <c r="G11" s="79">
        <v>13</v>
      </c>
      <c r="H11" s="79">
        <v>2</v>
      </c>
      <c r="I11" s="110">
        <f t="shared" si="3"/>
        <v>-0.8461538461538461</v>
      </c>
      <c r="J11" s="78">
        <f t="shared" si="2"/>
        <v>-11</v>
      </c>
    </row>
    <row r="12" spans="1:10" ht="13.5">
      <c r="A12" s="70" t="s">
        <v>39</v>
      </c>
      <c r="B12" s="70" t="s">
        <v>8</v>
      </c>
      <c r="C12" s="78">
        <v>13</v>
      </c>
      <c r="D12" s="79">
        <v>49</v>
      </c>
      <c r="E12" s="72">
        <f t="shared" si="0"/>
        <v>2.769230769230769</v>
      </c>
      <c r="F12" s="78">
        <f t="shared" si="1"/>
        <v>36</v>
      </c>
      <c r="G12" s="79">
        <v>49</v>
      </c>
      <c r="H12" s="79">
        <v>19</v>
      </c>
      <c r="I12" s="110">
        <f t="shared" si="3"/>
        <v>-0.6122448979591837</v>
      </c>
      <c r="J12" s="78">
        <f t="shared" si="2"/>
        <v>-30</v>
      </c>
    </row>
    <row r="13" spans="1:10" ht="13.5">
      <c r="A13" s="70" t="s">
        <v>39</v>
      </c>
      <c r="B13" s="70" t="s">
        <v>9</v>
      </c>
      <c r="C13" s="78">
        <v>452</v>
      </c>
      <c r="D13" s="79">
        <v>739</v>
      </c>
      <c r="E13" s="72">
        <f t="shared" si="0"/>
        <v>0.6349557522123894</v>
      </c>
      <c r="F13" s="78">
        <f t="shared" si="1"/>
        <v>287</v>
      </c>
      <c r="G13" s="79">
        <v>739</v>
      </c>
      <c r="H13" s="79">
        <v>1023</v>
      </c>
      <c r="I13" s="110">
        <f t="shared" si="3"/>
        <v>0.38430311231393777</v>
      </c>
      <c r="J13" s="78">
        <f t="shared" si="2"/>
        <v>284</v>
      </c>
    </row>
    <row r="14" spans="1:10" s="65" customFormat="1" ht="13.5">
      <c r="A14" s="65" t="s">
        <v>39</v>
      </c>
      <c r="B14" s="65" t="s">
        <v>10</v>
      </c>
      <c r="C14" s="66">
        <v>16</v>
      </c>
      <c r="D14" s="67">
        <v>80</v>
      </c>
      <c r="E14" s="68">
        <f t="shared" si="0"/>
        <v>4</v>
      </c>
      <c r="F14" s="66">
        <f t="shared" si="1"/>
        <v>64</v>
      </c>
      <c r="G14" s="67">
        <v>80</v>
      </c>
      <c r="H14" s="67">
        <v>98</v>
      </c>
      <c r="I14" s="111">
        <f t="shared" si="3"/>
        <v>0.2250000000000001</v>
      </c>
      <c r="J14" s="66">
        <f t="shared" si="2"/>
        <v>18</v>
      </c>
    </row>
    <row r="15" spans="1:10" s="80" customFormat="1" ht="13.5">
      <c r="A15" s="80" t="s">
        <v>39</v>
      </c>
      <c r="B15" s="80" t="s">
        <v>14</v>
      </c>
      <c r="C15" s="81">
        <f>SUM(C6:C14)</f>
        <v>572</v>
      </c>
      <c r="D15" s="82">
        <f>SUM(D6:D14)</f>
        <v>1202</v>
      </c>
      <c r="E15" s="83">
        <f>IF(C15=0,0,D15/C15-1)</f>
        <v>1.1013986013986012</v>
      </c>
      <c r="F15" s="81">
        <f t="shared" si="1"/>
        <v>630</v>
      </c>
      <c r="G15" s="82">
        <f>SUM(G6:G14)</f>
        <v>1202</v>
      </c>
      <c r="H15" s="82">
        <f>SUM(H6:H14)</f>
        <v>1527</v>
      </c>
      <c r="I15" s="112">
        <f t="shared" si="3"/>
        <v>0.2703826955074875</v>
      </c>
      <c r="J15" s="81">
        <f t="shared" si="2"/>
        <v>325</v>
      </c>
    </row>
    <row r="16" spans="1:10" ht="13.5">
      <c r="A16" s="70" t="s">
        <v>39</v>
      </c>
      <c r="B16" s="70" t="s">
        <v>39</v>
      </c>
      <c r="C16" s="84">
        <v>24148</v>
      </c>
      <c r="D16" s="79">
        <v>32604</v>
      </c>
      <c r="E16" s="72">
        <f>IF(C16=0,"NA",D16/C16-1)</f>
        <v>0.3501739274474076</v>
      </c>
      <c r="F16" s="78">
        <f t="shared" si="1"/>
        <v>8456</v>
      </c>
      <c r="G16" s="79">
        <v>32604</v>
      </c>
      <c r="H16" s="79">
        <v>35427</v>
      </c>
      <c r="I16" s="110">
        <f>IF(G16=0,"NA",H16/G16-1)</f>
        <v>0.08658446816341558</v>
      </c>
      <c r="J16" s="78">
        <f t="shared" si="2"/>
        <v>2823</v>
      </c>
    </row>
    <row r="17" spans="1:10" ht="13.5">
      <c r="A17" s="70" t="s">
        <v>39</v>
      </c>
      <c r="B17" s="70" t="s">
        <v>11</v>
      </c>
      <c r="C17" s="84">
        <f>C18-C16-C15</f>
        <v>224</v>
      </c>
      <c r="D17" s="79">
        <f>D18-D16-D15</f>
        <v>573</v>
      </c>
      <c r="E17" s="72">
        <f>IF(C17=0,"NA",D17/C17-1)</f>
        <v>1.5580357142857144</v>
      </c>
      <c r="F17" s="78">
        <f t="shared" si="1"/>
        <v>349</v>
      </c>
      <c r="G17" s="79">
        <f>G18-G16-G15</f>
        <v>573</v>
      </c>
      <c r="H17" s="79">
        <f>H18-H16-H15</f>
        <v>709</v>
      </c>
      <c r="I17" s="110">
        <f>IF(G17=0,"NA",H17/G17-1)</f>
        <v>0.23734729493891793</v>
      </c>
      <c r="J17" s="78">
        <f t="shared" si="2"/>
        <v>136</v>
      </c>
    </row>
    <row r="18" spans="1:10" s="74" customFormat="1" ht="14.25" thickBot="1">
      <c r="A18" s="74" t="s">
        <v>39</v>
      </c>
      <c r="B18" s="74" t="s">
        <v>25</v>
      </c>
      <c r="C18" s="75">
        <v>24944</v>
      </c>
      <c r="D18" s="85">
        <v>34379</v>
      </c>
      <c r="E18" s="76">
        <f>IF(C18=0,0,D18/C18-1)</f>
        <v>0.3782472738935214</v>
      </c>
      <c r="F18" s="75">
        <f t="shared" si="1"/>
        <v>9435</v>
      </c>
      <c r="G18" s="85">
        <v>34379</v>
      </c>
      <c r="H18" s="85">
        <v>37663</v>
      </c>
      <c r="I18" s="113">
        <f>IF(G18=0,"NA",H18/G18-1)</f>
        <v>0.09552343000087271</v>
      </c>
      <c r="J18" s="75">
        <f t="shared" si="2"/>
        <v>3284</v>
      </c>
    </row>
    <row r="19" spans="1:10" ht="14.25" thickTop="1">
      <c r="A19" s="70" t="s">
        <v>40</v>
      </c>
      <c r="B19" s="70" t="s">
        <v>2</v>
      </c>
      <c r="C19" s="78">
        <v>88</v>
      </c>
      <c r="D19" s="79">
        <v>113</v>
      </c>
      <c r="E19" s="72">
        <f aca="true" t="shared" si="4" ref="E19:E27">IF(C19=0,"NA",D19/C19-1)</f>
        <v>0.28409090909090917</v>
      </c>
      <c r="F19" s="78">
        <f t="shared" si="1"/>
        <v>25</v>
      </c>
      <c r="G19" s="79">
        <v>113</v>
      </c>
      <c r="H19" s="79">
        <v>186</v>
      </c>
      <c r="I19" s="110">
        <f>IF(G19=0,"NA",H19/G19-1)</f>
        <v>0.6460176991150441</v>
      </c>
      <c r="J19" s="78">
        <f t="shared" si="2"/>
        <v>73</v>
      </c>
    </row>
    <row r="20" spans="1:10" ht="13.5">
      <c r="A20" s="70" t="s">
        <v>40</v>
      </c>
      <c r="B20" s="70" t="s">
        <v>3</v>
      </c>
      <c r="C20" s="78">
        <v>0</v>
      </c>
      <c r="D20" s="79">
        <v>39</v>
      </c>
      <c r="E20" s="72" t="str">
        <f t="shared" si="4"/>
        <v>NA</v>
      </c>
      <c r="F20" s="78">
        <f t="shared" si="1"/>
        <v>39</v>
      </c>
      <c r="G20" s="79">
        <v>39</v>
      </c>
      <c r="H20" s="79">
        <v>54</v>
      </c>
      <c r="I20" s="110">
        <f aca="true" t="shared" si="5" ref="I20:I28">IF(G20=0,"NA",H20/G20-1)</f>
        <v>0.3846153846153846</v>
      </c>
      <c r="J20" s="78">
        <f t="shared" si="2"/>
        <v>15</v>
      </c>
    </row>
    <row r="21" spans="1:10" ht="13.5">
      <c r="A21" s="70" t="s">
        <v>40</v>
      </c>
      <c r="B21" s="70" t="s">
        <v>4</v>
      </c>
      <c r="C21" s="78">
        <v>57</v>
      </c>
      <c r="D21" s="79">
        <v>69</v>
      </c>
      <c r="E21" s="72">
        <f t="shared" si="4"/>
        <v>0.21052631578947367</v>
      </c>
      <c r="F21" s="78">
        <f t="shared" si="1"/>
        <v>12</v>
      </c>
      <c r="G21" s="79">
        <v>69</v>
      </c>
      <c r="H21" s="79">
        <v>144</v>
      </c>
      <c r="I21" s="110">
        <f t="shared" si="5"/>
        <v>1.0869565217391304</v>
      </c>
      <c r="J21" s="78">
        <f t="shared" si="2"/>
        <v>75</v>
      </c>
    </row>
    <row r="22" spans="1:10" ht="13.5">
      <c r="A22" s="70" t="s">
        <v>40</v>
      </c>
      <c r="B22" s="70" t="s">
        <v>5</v>
      </c>
      <c r="C22" s="78">
        <v>76</v>
      </c>
      <c r="D22" s="79">
        <v>118</v>
      </c>
      <c r="E22" s="72">
        <f t="shared" si="4"/>
        <v>0.5526315789473684</v>
      </c>
      <c r="F22" s="78">
        <f t="shared" si="1"/>
        <v>42</v>
      </c>
      <c r="G22" s="79">
        <v>118</v>
      </c>
      <c r="H22" s="79">
        <v>99</v>
      </c>
      <c r="I22" s="110">
        <f t="shared" si="5"/>
        <v>-0.1610169491525424</v>
      </c>
      <c r="J22" s="78">
        <f t="shared" si="2"/>
        <v>-19</v>
      </c>
    </row>
    <row r="23" spans="1:10" ht="13.5">
      <c r="A23" s="70" t="s">
        <v>40</v>
      </c>
      <c r="B23" s="70" t="s">
        <v>6</v>
      </c>
      <c r="C23" s="78">
        <v>45</v>
      </c>
      <c r="D23" s="79">
        <v>88</v>
      </c>
      <c r="E23" s="72">
        <f t="shared" si="4"/>
        <v>0.9555555555555555</v>
      </c>
      <c r="F23" s="78">
        <f t="shared" si="1"/>
        <v>43</v>
      </c>
      <c r="G23" s="79">
        <v>88</v>
      </c>
      <c r="H23" s="79">
        <v>83</v>
      </c>
      <c r="I23" s="110">
        <f t="shared" si="5"/>
        <v>-0.05681818181818177</v>
      </c>
      <c r="J23" s="78">
        <f t="shared" si="2"/>
        <v>-5</v>
      </c>
    </row>
    <row r="24" spans="1:10" ht="13.5">
      <c r="A24" s="70" t="s">
        <v>40</v>
      </c>
      <c r="B24" s="70" t="s">
        <v>7</v>
      </c>
      <c r="C24" s="78">
        <v>28</v>
      </c>
      <c r="D24" s="79">
        <v>39</v>
      </c>
      <c r="E24" s="72">
        <f t="shared" si="4"/>
        <v>0.3928571428571428</v>
      </c>
      <c r="F24" s="78">
        <f t="shared" si="1"/>
        <v>11</v>
      </c>
      <c r="G24" s="79">
        <v>39</v>
      </c>
      <c r="H24" s="79">
        <v>79</v>
      </c>
      <c r="I24" s="110">
        <f t="shared" si="5"/>
        <v>1.0256410256410255</v>
      </c>
      <c r="J24" s="78">
        <f t="shared" si="2"/>
        <v>40</v>
      </c>
    </row>
    <row r="25" spans="1:10" ht="13.5">
      <c r="A25" s="70" t="s">
        <v>40</v>
      </c>
      <c r="B25" s="70" t="s">
        <v>8</v>
      </c>
      <c r="C25" s="78">
        <v>101</v>
      </c>
      <c r="D25" s="79">
        <v>49</v>
      </c>
      <c r="E25" s="72">
        <f t="shared" si="4"/>
        <v>-0.5148514851485149</v>
      </c>
      <c r="F25" s="78">
        <f t="shared" si="1"/>
        <v>-52</v>
      </c>
      <c r="G25" s="79">
        <v>49</v>
      </c>
      <c r="H25" s="79">
        <v>762</v>
      </c>
      <c r="I25" s="110">
        <f t="shared" si="5"/>
        <v>14.551020408163266</v>
      </c>
      <c r="J25" s="78">
        <f t="shared" si="2"/>
        <v>713</v>
      </c>
    </row>
    <row r="26" spans="1:10" ht="13.5">
      <c r="A26" s="70" t="s">
        <v>40</v>
      </c>
      <c r="B26" s="70" t="s">
        <v>9</v>
      </c>
      <c r="C26" s="78">
        <v>165</v>
      </c>
      <c r="D26" s="79">
        <v>990</v>
      </c>
      <c r="E26" s="72">
        <f t="shared" si="4"/>
        <v>5</v>
      </c>
      <c r="F26" s="78">
        <f t="shared" si="1"/>
        <v>825</v>
      </c>
      <c r="G26" s="79">
        <v>990</v>
      </c>
      <c r="H26" s="79">
        <v>1415</v>
      </c>
      <c r="I26" s="110">
        <f t="shared" si="5"/>
        <v>0.4292929292929293</v>
      </c>
      <c r="J26" s="78">
        <f t="shared" si="2"/>
        <v>425</v>
      </c>
    </row>
    <row r="27" spans="1:10" s="65" customFormat="1" ht="13.5">
      <c r="A27" s="65" t="s">
        <v>40</v>
      </c>
      <c r="B27" s="65" t="s">
        <v>10</v>
      </c>
      <c r="C27" s="66">
        <v>0</v>
      </c>
      <c r="D27" s="67">
        <v>89</v>
      </c>
      <c r="E27" s="68" t="str">
        <f t="shared" si="4"/>
        <v>NA</v>
      </c>
      <c r="F27" s="66">
        <f t="shared" si="1"/>
        <v>89</v>
      </c>
      <c r="G27" s="67">
        <v>89</v>
      </c>
      <c r="H27" s="67">
        <v>103</v>
      </c>
      <c r="I27" s="111">
        <f t="shared" si="5"/>
        <v>0.1573033707865168</v>
      </c>
      <c r="J27" s="66">
        <f t="shared" si="2"/>
        <v>14</v>
      </c>
    </row>
    <row r="28" spans="1:10" s="80" customFormat="1" ht="13.5">
      <c r="A28" s="80" t="s">
        <v>40</v>
      </c>
      <c r="B28" s="80" t="s">
        <v>14</v>
      </c>
      <c r="C28" s="81">
        <f>SUM(C19:C27)</f>
        <v>560</v>
      </c>
      <c r="D28" s="82">
        <f>SUM(D19:D27)</f>
        <v>1594</v>
      </c>
      <c r="E28" s="83">
        <f>IF(C28=0,0,D28/C28-1)</f>
        <v>1.8464285714285715</v>
      </c>
      <c r="F28" s="81">
        <f t="shared" si="1"/>
        <v>1034</v>
      </c>
      <c r="G28" s="82">
        <f>SUM(G19:G27)</f>
        <v>1594</v>
      </c>
      <c r="H28" s="82">
        <f>SUM(H19:H27)</f>
        <v>2925</v>
      </c>
      <c r="I28" s="112">
        <f t="shared" si="5"/>
        <v>0.8350062735257215</v>
      </c>
      <c r="J28" s="81">
        <f t="shared" si="2"/>
        <v>1331</v>
      </c>
    </row>
    <row r="29" spans="1:10" ht="13.5">
      <c r="A29" s="70" t="s">
        <v>40</v>
      </c>
      <c r="B29" s="70" t="s">
        <v>40</v>
      </c>
      <c r="C29" s="84">
        <v>9561</v>
      </c>
      <c r="D29" s="79">
        <v>14233</v>
      </c>
      <c r="E29" s="72">
        <f>IF(C29=0,"NA",D29/C29-1)</f>
        <v>0.4886518146637382</v>
      </c>
      <c r="F29" s="78">
        <f t="shared" si="1"/>
        <v>4672</v>
      </c>
      <c r="G29" s="79">
        <v>14233</v>
      </c>
      <c r="H29" s="79">
        <v>15566</v>
      </c>
      <c r="I29" s="110">
        <f>IF(G29=0,"NA",H29/G29-1)</f>
        <v>0.09365558912386707</v>
      </c>
      <c r="J29" s="78">
        <f t="shared" si="2"/>
        <v>1333</v>
      </c>
    </row>
    <row r="30" spans="1:10" ht="13.5">
      <c r="A30" s="70" t="s">
        <v>40</v>
      </c>
      <c r="B30" s="70" t="s">
        <v>11</v>
      </c>
      <c r="C30" s="84">
        <f>C31-C29-C28</f>
        <v>425</v>
      </c>
      <c r="D30" s="79">
        <f>D31-D29-D28</f>
        <v>979</v>
      </c>
      <c r="E30" s="72">
        <f>IF(C30=0,"NA",D30/C30-1)</f>
        <v>1.303529411764706</v>
      </c>
      <c r="F30" s="78">
        <f t="shared" si="1"/>
        <v>554</v>
      </c>
      <c r="G30" s="79">
        <f>G31-G29-G28</f>
        <v>979</v>
      </c>
      <c r="H30" s="79">
        <f>H31-H29-H28</f>
        <v>1395</v>
      </c>
      <c r="I30" s="110">
        <f>IF(G30=0,"NA",H30/G30-1)</f>
        <v>0.42492339121552614</v>
      </c>
      <c r="J30" s="78">
        <f t="shared" si="2"/>
        <v>416</v>
      </c>
    </row>
    <row r="31" spans="1:10" s="74" customFormat="1" ht="14.25" thickBot="1">
      <c r="A31" s="74" t="s">
        <v>40</v>
      </c>
      <c r="B31" s="74" t="s">
        <v>25</v>
      </c>
      <c r="C31" s="75">
        <v>10546</v>
      </c>
      <c r="D31" s="85">
        <v>16806</v>
      </c>
      <c r="E31" s="76">
        <f>IF(C31=0,0,D31/C31-1)</f>
        <v>0.5935899867248247</v>
      </c>
      <c r="F31" s="75">
        <f t="shared" si="1"/>
        <v>6260</v>
      </c>
      <c r="G31" s="85">
        <v>16806</v>
      </c>
      <c r="H31" s="85">
        <v>19886</v>
      </c>
      <c r="I31" s="113">
        <f>IF(G31=0,"NA",H31/G31-1)</f>
        <v>0.18326788051886234</v>
      </c>
      <c r="J31" s="75">
        <f t="shared" si="2"/>
        <v>3080</v>
      </c>
    </row>
    <row r="32" spans="1:10" ht="14.25" thickTop="1">
      <c r="A32" s="70" t="s">
        <v>41</v>
      </c>
      <c r="B32" s="70" t="s">
        <v>2</v>
      </c>
      <c r="C32" s="78">
        <v>0</v>
      </c>
      <c r="D32" s="79">
        <v>0</v>
      </c>
      <c r="E32" s="72" t="str">
        <f aca="true" t="shared" si="6" ref="E32:E40">IF(C32=0,"NA",D32/C32-1)</f>
        <v>NA</v>
      </c>
      <c r="F32" s="78">
        <f t="shared" si="1"/>
        <v>0</v>
      </c>
      <c r="G32" s="79">
        <v>0</v>
      </c>
      <c r="H32" s="79">
        <v>24</v>
      </c>
      <c r="I32" s="72" t="str">
        <f>IF(G32=0,"NA",H32/G32-1)</f>
        <v>NA</v>
      </c>
      <c r="J32" s="78">
        <f t="shared" si="2"/>
        <v>24</v>
      </c>
    </row>
    <row r="33" spans="1:10" ht="13.5">
      <c r="A33" s="70" t="s">
        <v>41</v>
      </c>
      <c r="B33" s="70" t="s">
        <v>3</v>
      </c>
      <c r="C33" s="78">
        <v>0</v>
      </c>
      <c r="D33" s="79">
        <v>0</v>
      </c>
      <c r="E33" s="72" t="str">
        <f t="shared" si="6"/>
        <v>NA</v>
      </c>
      <c r="F33" s="78">
        <f t="shared" si="1"/>
        <v>0</v>
      </c>
      <c r="G33" s="79">
        <v>0</v>
      </c>
      <c r="H33" s="79">
        <v>19</v>
      </c>
      <c r="I33" s="72" t="str">
        <f aca="true" t="shared" si="7" ref="I33:I41">IF(G33=0,"NA",H33/G33-1)</f>
        <v>NA</v>
      </c>
      <c r="J33" s="78">
        <f t="shared" si="2"/>
        <v>19</v>
      </c>
    </row>
    <row r="34" spans="1:10" ht="13.5">
      <c r="A34" s="70" t="s">
        <v>41</v>
      </c>
      <c r="B34" s="70" t="s">
        <v>4</v>
      </c>
      <c r="C34" s="78">
        <v>10</v>
      </c>
      <c r="D34" s="79">
        <v>0</v>
      </c>
      <c r="E34" s="72">
        <f t="shared" si="6"/>
        <v>-1</v>
      </c>
      <c r="F34" s="78">
        <f t="shared" si="1"/>
        <v>-10</v>
      </c>
      <c r="G34" s="79">
        <v>0</v>
      </c>
      <c r="H34" s="79">
        <v>0</v>
      </c>
      <c r="I34" s="72" t="str">
        <f t="shared" si="7"/>
        <v>NA</v>
      </c>
      <c r="J34" s="78">
        <f t="shared" si="2"/>
        <v>0</v>
      </c>
    </row>
    <row r="35" spans="1:10" ht="13.5">
      <c r="A35" s="70" t="s">
        <v>41</v>
      </c>
      <c r="B35" s="70" t="s">
        <v>5</v>
      </c>
      <c r="C35" s="78">
        <v>0</v>
      </c>
      <c r="D35" s="79">
        <v>29</v>
      </c>
      <c r="E35" s="72" t="str">
        <f t="shared" si="6"/>
        <v>NA</v>
      </c>
      <c r="F35" s="78">
        <f t="shared" si="1"/>
        <v>29</v>
      </c>
      <c r="G35" s="79">
        <v>29</v>
      </c>
      <c r="H35" s="79">
        <v>3</v>
      </c>
      <c r="I35" s="72">
        <f t="shared" si="7"/>
        <v>-0.896551724137931</v>
      </c>
      <c r="J35" s="78">
        <f t="shared" si="2"/>
        <v>-26</v>
      </c>
    </row>
    <row r="36" spans="1:10" ht="13.5">
      <c r="A36" s="70" t="s">
        <v>41</v>
      </c>
      <c r="B36" s="70" t="s">
        <v>6</v>
      </c>
      <c r="C36" s="78">
        <v>0</v>
      </c>
      <c r="D36" s="79">
        <v>13</v>
      </c>
      <c r="E36" s="72" t="str">
        <f t="shared" si="6"/>
        <v>NA</v>
      </c>
      <c r="F36" s="78">
        <f t="shared" si="1"/>
        <v>13</v>
      </c>
      <c r="G36" s="79">
        <v>13</v>
      </c>
      <c r="H36" s="79">
        <v>4</v>
      </c>
      <c r="I36" s="72">
        <f t="shared" si="7"/>
        <v>-0.6923076923076923</v>
      </c>
      <c r="J36" s="78">
        <f t="shared" si="2"/>
        <v>-9</v>
      </c>
    </row>
    <row r="37" spans="1:10" ht="13.5">
      <c r="A37" s="70" t="s">
        <v>41</v>
      </c>
      <c r="B37" s="70" t="s">
        <v>7</v>
      </c>
      <c r="C37" s="78">
        <v>0</v>
      </c>
      <c r="D37" s="79">
        <v>84</v>
      </c>
      <c r="E37" s="72" t="str">
        <f t="shared" si="6"/>
        <v>NA</v>
      </c>
      <c r="F37" s="78">
        <f t="shared" si="1"/>
        <v>84</v>
      </c>
      <c r="G37" s="79">
        <v>84</v>
      </c>
      <c r="H37" s="79">
        <v>52</v>
      </c>
      <c r="I37" s="72">
        <f t="shared" si="7"/>
        <v>-0.38095238095238093</v>
      </c>
      <c r="J37" s="78">
        <f t="shared" si="2"/>
        <v>-32</v>
      </c>
    </row>
    <row r="38" spans="1:10" ht="13.5">
      <c r="A38" s="70" t="s">
        <v>41</v>
      </c>
      <c r="B38" s="70" t="s">
        <v>8</v>
      </c>
      <c r="C38" s="78">
        <v>0</v>
      </c>
      <c r="D38" s="79">
        <v>0</v>
      </c>
      <c r="E38" s="72" t="str">
        <f t="shared" si="6"/>
        <v>NA</v>
      </c>
      <c r="F38" s="78">
        <f t="shared" si="1"/>
        <v>0</v>
      </c>
      <c r="G38" s="79">
        <v>0</v>
      </c>
      <c r="H38" s="79">
        <v>12</v>
      </c>
      <c r="I38" s="72" t="str">
        <f t="shared" si="7"/>
        <v>NA</v>
      </c>
      <c r="J38" s="78">
        <f t="shared" si="2"/>
        <v>12</v>
      </c>
    </row>
    <row r="39" spans="1:10" ht="13.5">
      <c r="A39" s="70" t="s">
        <v>41</v>
      </c>
      <c r="B39" s="70" t="s">
        <v>9</v>
      </c>
      <c r="C39" s="78">
        <v>0</v>
      </c>
      <c r="D39" s="79">
        <v>0</v>
      </c>
      <c r="E39" s="72" t="str">
        <f t="shared" si="6"/>
        <v>NA</v>
      </c>
      <c r="F39" s="78">
        <f t="shared" si="1"/>
        <v>0</v>
      </c>
      <c r="G39" s="79">
        <v>0</v>
      </c>
      <c r="H39" s="79">
        <v>0</v>
      </c>
      <c r="I39" s="72" t="str">
        <f t="shared" si="7"/>
        <v>NA</v>
      </c>
      <c r="J39" s="78">
        <f t="shared" si="2"/>
        <v>0</v>
      </c>
    </row>
    <row r="40" spans="1:10" s="65" customFormat="1" ht="13.5">
      <c r="A40" s="65" t="s">
        <v>41</v>
      </c>
      <c r="B40" s="65" t="s">
        <v>10</v>
      </c>
      <c r="C40" s="66">
        <v>0</v>
      </c>
      <c r="D40" s="67">
        <v>0</v>
      </c>
      <c r="E40" s="68" t="str">
        <f t="shared" si="6"/>
        <v>NA</v>
      </c>
      <c r="F40" s="66">
        <f t="shared" si="1"/>
        <v>0</v>
      </c>
      <c r="G40" s="67">
        <v>0</v>
      </c>
      <c r="H40" s="67">
        <v>0</v>
      </c>
      <c r="I40" s="68" t="str">
        <f t="shared" si="7"/>
        <v>NA</v>
      </c>
      <c r="J40" s="66">
        <f t="shared" si="2"/>
        <v>0</v>
      </c>
    </row>
    <row r="41" spans="1:10" s="80" customFormat="1" ht="13.5">
      <c r="A41" s="80" t="s">
        <v>41</v>
      </c>
      <c r="B41" s="80" t="s">
        <v>14</v>
      </c>
      <c r="C41" s="81">
        <f>SUM(C32:C40)</f>
        <v>10</v>
      </c>
      <c r="D41" s="82">
        <f>SUM(D32:D40)</f>
        <v>126</v>
      </c>
      <c r="E41" s="83">
        <f>IF(C41=0,0,D41/C41-1)</f>
        <v>11.6</v>
      </c>
      <c r="F41" s="81">
        <f t="shared" si="1"/>
        <v>116</v>
      </c>
      <c r="G41" s="82">
        <f>SUM(G32:G40)</f>
        <v>126</v>
      </c>
      <c r="H41" s="82">
        <f>SUM(H32:H40)</f>
        <v>114</v>
      </c>
      <c r="I41" s="112">
        <f t="shared" si="7"/>
        <v>-0.09523809523809523</v>
      </c>
      <c r="J41" s="81">
        <f t="shared" si="2"/>
        <v>-12</v>
      </c>
    </row>
    <row r="42" spans="1:10" ht="13.5">
      <c r="A42" s="70" t="s">
        <v>41</v>
      </c>
      <c r="B42" s="70" t="s">
        <v>41</v>
      </c>
      <c r="C42" s="84">
        <v>4545</v>
      </c>
      <c r="D42" s="79">
        <v>5608</v>
      </c>
      <c r="E42" s="72">
        <f>IF(C42=0,"NA",D42/C42-1)</f>
        <v>0.23388338833883382</v>
      </c>
      <c r="F42" s="78">
        <f t="shared" si="1"/>
        <v>1063</v>
      </c>
      <c r="G42" s="79">
        <v>5608</v>
      </c>
      <c r="H42" s="79">
        <v>5666</v>
      </c>
      <c r="I42" s="110">
        <f>IF(G42=0,"NA",H42/G42-1)</f>
        <v>0.010342368045649142</v>
      </c>
      <c r="J42" s="78">
        <f t="shared" si="2"/>
        <v>58</v>
      </c>
    </row>
    <row r="43" spans="1:10" ht="13.5">
      <c r="A43" s="70" t="s">
        <v>41</v>
      </c>
      <c r="B43" s="70" t="s">
        <v>11</v>
      </c>
      <c r="C43" s="84">
        <f>C44-C42-C41</f>
        <v>603</v>
      </c>
      <c r="D43" s="79">
        <f>D44-D42-D41</f>
        <v>754</v>
      </c>
      <c r="E43" s="72">
        <f>IF(C43=0,"NA",D43/C43-1)</f>
        <v>0.25041459369817587</v>
      </c>
      <c r="F43" s="78">
        <f t="shared" si="1"/>
        <v>151</v>
      </c>
      <c r="G43" s="79">
        <f>G44-G42-G41</f>
        <v>754</v>
      </c>
      <c r="H43" s="79">
        <f>H44-H42-H41</f>
        <v>1272</v>
      </c>
      <c r="I43" s="110">
        <f>IF(G43=0,"NA",H43/G43-1)</f>
        <v>0.687002652519894</v>
      </c>
      <c r="J43" s="78">
        <f t="shared" si="2"/>
        <v>518</v>
      </c>
    </row>
    <row r="44" spans="1:10" s="74" customFormat="1" ht="14.25" thickBot="1">
      <c r="A44" s="74" t="s">
        <v>41</v>
      </c>
      <c r="B44" s="74" t="s">
        <v>25</v>
      </c>
      <c r="C44" s="75">
        <v>5158</v>
      </c>
      <c r="D44" s="85">
        <v>6488</v>
      </c>
      <c r="E44" s="76">
        <f>IF(C44=0,0,D44/C44-1)</f>
        <v>0.2578518805738659</v>
      </c>
      <c r="F44" s="75">
        <f t="shared" si="1"/>
        <v>1330</v>
      </c>
      <c r="G44" s="85">
        <v>6488</v>
      </c>
      <c r="H44" s="85">
        <v>7052</v>
      </c>
      <c r="I44" s="113">
        <f>IF(G44=0,"NA",H44/G44-1)</f>
        <v>0.08692971639950686</v>
      </c>
      <c r="J44" s="75">
        <f t="shared" si="2"/>
        <v>564</v>
      </c>
    </row>
    <row r="45" spans="1:10" ht="14.25" thickTop="1">
      <c r="A45" s="70" t="s">
        <v>42</v>
      </c>
      <c r="B45" s="70" t="s">
        <v>2</v>
      </c>
      <c r="C45" s="78">
        <v>238</v>
      </c>
      <c r="D45" s="79">
        <v>197</v>
      </c>
      <c r="E45" s="72">
        <f aca="true" t="shared" si="8" ref="E45:E53">IF(C45=0,"NA",D45/C45-1)</f>
        <v>-0.17226890756302526</v>
      </c>
      <c r="F45" s="78">
        <f aca="true" t="shared" si="9" ref="F45:F83">D45-C45</f>
        <v>-41</v>
      </c>
      <c r="G45" s="79">
        <v>197</v>
      </c>
      <c r="H45" s="79">
        <v>319</v>
      </c>
      <c r="I45" s="72">
        <f>IF(G45=0,"NA",H45/G45-1)</f>
        <v>0.6192893401015229</v>
      </c>
      <c r="J45" s="78">
        <f aca="true" t="shared" si="10" ref="J45:J83">H45-G45</f>
        <v>122</v>
      </c>
    </row>
    <row r="46" spans="1:10" ht="13.5">
      <c r="A46" s="70" t="s">
        <v>42</v>
      </c>
      <c r="B46" s="70" t="s">
        <v>3</v>
      </c>
      <c r="C46" s="78">
        <v>85</v>
      </c>
      <c r="D46" s="79">
        <v>105</v>
      </c>
      <c r="E46" s="72">
        <f t="shared" si="8"/>
        <v>0.23529411764705888</v>
      </c>
      <c r="F46" s="78">
        <f t="shared" si="9"/>
        <v>20</v>
      </c>
      <c r="G46" s="79">
        <v>105</v>
      </c>
      <c r="H46" s="79">
        <v>267</v>
      </c>
      <c r="I46" s="72">
        <f aca="true" t="shared" si="11" ref="I46:I54">IF(G46=0,"NA",H46/G46-1)</f>
        <v>1.5428571428571427</v>
      </c>
      <c r="J46" s="78">
        <f t="shared" si="10"/>
        <v>162</v>
      </c>
    </row>
    <row r="47" spans="1:10" ht="13.5">
      <c r="A47" s="70" t="s">
        <v>42</v>
      </c>
      <c r="B47" s="70" t="s">
        <v>4</v>
      </c>
      <c r="C47" s="78">
        <v>119</v>
      </c>
      <c r="D47" s="79">
        <v>139</v>
      </c>
      <c r="E47" s="72">
        <f t="shared" si="8"/>
        <v>0.16806722689075637</v>
      </c>
      <c r="F47" s="78">
        <f t="shared" si="9"/>
        <v>20</v>
      </c>
      <c r="G47" s="79">
        <v>139</v>
      </c>
      <c r="H47" s="79">
        <v>142</v>
      </c>
      <c r="I47" s="72">
        <f t="shared" si="11"/>
        <v>0.021582733812949728</v>
      </c>
      <c r="J47" s="78">
        <f t="shared" si="10"/>
        <v>3</v>
      </c>
    </row>
    <row r="48" spans="1:10" ht="13.5">
      <c r="A48" s="70" t="s">
        <v>42</v>
      </c>
      <c r="B48" s="70" t="s">
        <v>5</v>
      </c>
      <c r="C48" s="78">
        <v>91</v>
      </c>
      <c r="D48" s="79">
        <v>249</v>
      </c>
      <c r="E48" s="72">
        <f t="shared" si="8"/>
        <v>1.7362637362637363</v>
      </c>
      <c r="F48" s="78">
        <f t="shared" si="9"/>
        <v>158</v>
      </c>
      <c r="G48" s="79">
        <v>249</v>
      </c>
      <c r="H48" s="79">
        <v>387</v>
      </c>
      <c r="I48" s="72">
        <f t="shared" si="11"/>
        <v>0.5542168674698795</v>
      </c>
      <c r="J48" s="78">
        <f t="shared" si="10"/>
        <v>138</v>
      </c>
    </row>
    <row r="49" spans="1:10" ht="13.5">
      <c r="A49" s="70" t="s">
        <v>42</v>
      </c>
      <c r="B49" s="70" t="s">
        <v>6</v>
      </c>
      <c r="C49" s="78">
        <v>120</v>
      </c>
      <c r="D49" s="79">
        <v>326</v>
      </c>
      <c r="E49" s="72">
        <f t="shared" si="8"/>
        <v>1.7166666666666668</v>
      </c>
      <c r="F49" s="78">
        <f t="shared" si="9"/>
        <v>206</v>
      </c>
      <c r="G49" s="79">
        <v>326</v>
      </c>
      <c r="H49" s="79">
        <v>454</v>
      </c>
      <c r="I49" s="72">
        <f t="shared" si="11"/>
        <v>0.3926380368098159</v>
      </c>
      <c r="J49" s="78">
        <f t="shared" si="10"/>
        <v>128</v>
      </c>
    </row>
    <row r="50" spans="1:10" ht="13.5">
      <c r="A50" s="70" t="s">
        <v>42</v>
      </c>
      <c r="B50" s="70" t="s">
        <v>7</v>
      </c>
      <c r="C50" s="78">
        <v>1038</v>
      </c>
      <c r="D50" s="79">
        <v>2284</v>
      </c>
      <c r="E50" s="72">
        <f t="shared" si="8"/>
        <v>1.2003853564547207</v>
      </c>
      <c r="F50" s="78">
        <f t="shared" si="9"/>
        <v>1246</v>
      </c>
      <c r="G50" s="79">
        <v>2284</v>
      </c>
      <c r="H50" s="79">
        <v>3065</v>
      </c>
      <c r="I50" s="72">
        <f t="shared" si="11"/>
        <v>0.34194395796847643</v>
      </c>
      <c r="J50" s="78">
        <f t="shared" si="10"/>
        <v>781</v>
      </c>
    </row>
    <row r="51" spans="1:10" ht="13.5">
      <c r="A51" s="70" t="s">
        <v>42</v>
      </c>
      <c r="B51" s="70" t="s">
        <v>8</v>
      </c>
      <c r="C51" s="78">
        <v>61</v>
      </c>
      <c r="D51" s="79">
        <v>49</v>
      </c>
      <c r="E51" s="72">
        <f t="shared" si="8"/>
        <v>-0.19672131147540983</v>
      </c>
      <c r="F51" s="78">
        <f t="shared" si="9"/>
        <v>-12</v>
      </c>
      <c r="G51" s="79">
        <v>49</v>
      </c>
      <c r="H51" s="79">
        <v>157</v>
      </c>
      <c r="I51" s="72">
        <f t="shared" si="11"/>
        <v>2.204081632653061</v>
      </c>
      <c r="J51" s="78">
        <f t="shared" si="10"/>
        <v>108</v>
      </c>
    </row>
    <row r="52" spans="1:10" ht="13.5">
      <c r="A52" s="70" t="s">
        <v>42</v>
      </c>
      <c r="B52" s="70" t="s">
        <v>9</v>
      </c>
      <c r="C52" s="78">
        <v>24</v>
      </c>
      <c r="D52" s="79">
        <v>43</v>
      </c>
      <c r="E52" s="72">
        <f t="shared" si="8"/>
        <v>0.7916666666666667</v>
      </c>
      <c r="F52" s="78">
        <f t="shared" si="9"/>
        <v>19</v>
      </c>
      <c r="G52" s="79">
        <v>43</v>
      </c>
      <c r="H52" s="79">
        <v>70</v>
      </c>
      <c r="I52" s="72">
        <f t="shared" si="11"/>
        <v>0.627906976744186</v>
      </c>
      <c r="J52" s="78">
        <f t="shared" si="10"/>
        <v>27</v>
      </c>
    </row>
    <row r="53" spans="1:10" s="65" customFormat="1" ht="13.5">
      <c r="A53" s="65" t="s">
        <v>42</v>
      </c>
      <c r="B53" s="65" t="s">
        <v>10</v>
      </c>
      <c r="C53" s="66">
        <v>0</v>
      </c>
      <c r="D53" s="67">
        <v>38</v>
      </c>
      <c r="E53" s="68" t="str">
        <f t="shared" si="8"/>
        <v>NA</v>
      </c>
      <c r="F53" s="66">
        <f t="shared" si="9"/>
        <v>38</v>
      </c>
      <c r="G53" s="67">
        <v>38</v>
      </c>
      <c r="H53" s="67">
        <v>59</v>
      </c>
      <c r="I53" s="68">
        <f t="shared" si="11"/>
        <v>0.5526315789473684</v>
      </c>
      <c r="J53" s="66">
        <f t="shared" si="10"/>
        <v>21</v>
      </c>
    </row>
    <row r="54" spans="1:10" s="80" customFormat="1" ht="13.5">
      <c r="A54" s="80" t="s">
        <v>42</v>
      </c>
      <c r="B54" s="80" t="s">
        <v>14</v>
      </c>
      <c r="C54" s="81">
        <f>SUM(C45:C53)</f>
        <v>1776</v>
      </c>
      <c r="D54" s="82">
        <f>SUM(D45:D53)</f>
        <v>3430</v>
      </c>
      <c r="E54" s="83">
        <f>IF(C54=0,0,D54/C54-1)</f>
        <v>0.9313063063063063</v>
      </c>
      <c r="F54" s="81">
        <f t="shared" si="9"/>
        <v>1654</v>
      </c>
      <c r="G54" s="82">
        <f>SUM(G45:G53)</f>
        <v>3430</v>
      </c>
      <c r="H54" s="82">
        <f>SUM(H45:H53)</f>
        <v>4920</v>
      </c>
      <c r="I54" s="112">
        <f t="shared" si="11"/>
        <v>0.43440233236151604</v>
      </c>
      <c r="J54" s="81">
        <f t="shared" si="10"/>
        <v>1490</v>
      </c>
    </row>
    <row r="55" spans="1:10" ht="13.5">
      <c r="A55" s="70" t="s">
        <v>42</v>
      </c>
      <c r="B55" s="70" t="s">
        <v>42</v>
      </c>
      <c r="C55" s="84">
        <v>33166</v>
      </c>
      <c r="D55" s="79">
        <v>43130</v>
      </c>
      <c r="E55" s="72">
        <f>IF(C55=0,"NA",D55/C55-1)</f>
        <v>0.30042814930953377</v>
      </c>
      <c r="F55" s="78">
        <f t="shared" si="9"/>
        <v>9964</v>
      </c>
      <c r="G55" s="79">
        <v>43130</v>
      </c>
      <c r="H55" s="79">
        <v>50517</v>
      </c>
      <c r="I55" s="110">
        <f>IF(G55=0,"NA",H55/G55-1)</f>
        <v>0.17127289589612804</v>
      </c>
      <c r="J55" s="78">
        <f t="shared" si="10"/>
        <v>7387</v>
      </c>
    </row>
    <row r="56" spans="1:10" ht="13.5">
      <c r="A56" s="70" t="s">
        <v>42</v>
      </c>
      <c r="B56" s="70" t="s">
        <v>11</v>
      </c>
      <c r="C56" s="84">
        <f>C57-C55-C54</f>
        <v>11474</v>
      </c>
      <c r="D56" s="79">
        <f>D57-D55-D54</f>
        <v>17995</v>
      </c>
      <c r="E56" s="72">
        <f>IF(C56=0,"NA",D56/C56-1)</f>
        <v>0.5683283946313404</v>
      </c>
      <c r="F56" s="78">
        <f t="shared" si="9"/>
        <v>6521</v>
      </c>
      <c r="G56" s="79">
        <f>G57-G55-G54</f>
        <v>17995</v>
      </c>
      <c r="H56" s="79">
        <f>H57-H55-H54</f>
        <v>19714</v>
      </c>
      <c r="I56" s="110">
        <f>IF(G56=0,"NA",H56/G56-1)</f>
        <v>0.0955265351486525</v>
      </c>
      <c r="J56" s="78">
        <f t="shared" si="10"/>
        <v>1719</v>
      </c>
    </row>
    <row r="57" spans="1:10" s="74" customFormat="1" ht="14.25" thickBot="1">
      <c r="A57" s="74" t="s">
        <v>42</v>
      </c>
      <c r="B57" s="74" t="s">
        <v>25</v>
      </c>
      <c r="C57" s="75">
        <v>46416</v>
      </c>
      <c r="D57" s="85">
        <v>64555</v>
      </c>
      <c r="E57" s="76">
        <f>IF(C57=0,0,D57/C57-1)</f>
        <v>0.39079196828679774</v>
      </c>
      <c r="F57" s="75">
        <f t="shared" si="9"/>
        <v>18139</v>
      </c>
      <c r="G57" s="85">
        <v>64555</v>
      </c>
      <c r="H57" s="85">
        <v>75151</v>
      </c>
      <c r="I57" s="113">
        <f>IF(G57=0,"NA",H57/G57-1)</f>
        <v>0.16413910618852134</v>
      </c>
      <c r="J57" s="75">
        <f t="shared" si="10"/>
        <v>10596</v>
      </c>
    </row>
    <row r="58" spans="1:10" ht="14.25" thickTop="1">
      <c r="A58" s="70" t="s">
        <v>43</v>
      </c>
      <c r="B58" s="70" t="s">
        <v>2</v>
      </c>
      <c r="C58" s="78">
        <v>147</v>
      </c>
      <c r="D58" s="79">
        <v>116</v>
      </c>
      <c r="E58" s="72">
        <f aca="true" t="shared" si="12" ref="E58:E66">IF(C58=0,"NA",D58/C58-1)</f>
        <v>-0.2108843537414966</v>
      </c>
      <c r="F58" s="78">
        <f t="shared" si="9"/>
        <v>-31</v>
      </c>
      <c r="G58" s="79">
        <v>116</v>
      </c>
      <c r="H58" s="79">
        <v>399</v>
      </c>
      <c r="I58" s="72">
        <f>IF(G58=0,"NA",H58/G58-1)</f>
        <v>2.439655172413793</v>
      </c>
      <c r="J58" s="78">
        <f t="shared" si="10"/>
        <v>283</v>
      </c>
    </row>
    <row r="59" spans="1:10" ht="13.5">
      <c r="A59" s="70" t="s">
        <v>43</v>
      </c>
      <c r="B59" s="70" t="s">
        <v>3</v>
      </c>
      <c r="C59" s="78">
        <v>70</v>
      </c>
      <c r="D59" s="79">
        <v>139</v>
      </c>
      <c r="E59" s="72">
        <f t="shared" si="12"/>
        <v>0.9857142857142858</v>
      </c>
      <c r="F59" s="78">
        <f t="shared" si="9"/>
        <v>69</v>
      </c>
      <c r="G59" s="79">
        <v>139</v>
      </c>
      <c r="H59" s="79">
        <v>382</v>
      </c>
      <c r="I59" s="72">
        <f aca="true" t="shared" si="13" ref="I59:I67">IF(G59=0,"NA",H59/G59-1)</f>
        <v>1.7482014388489207</v>
      </c>
      <c r="J59" s="78">
        <f t="shared" si="10"/>
        <v>243</v>
      </c>
    </row>
    <row r="60" spans="1:10" ht="13.5">
      <c r="A60" s="70" t="s">
        <v>43</v>
      </c>
      <c r="B60" s="70" t="s">
        <v>4</v>
      </c>
      <c r="C60" s="78">
        <v>44</v>
      </c>
      <c r="D60" s="79">
        <v>226</v>
      </c>
      <c r="E60" s="72">
        <f t="shared" si="12"/>
        <v>4.136363636363637</v>
      </c>
      <c r="F60" s="78">
        <f t="shared" si="9"/>
        <v>182</v>
      </c>
      <c r="G60" s="79">
        <v>226</v>
      </c>
      <c r="H60" s="79">
        <v>522</v>
      </c>
      <c r="I60" s="72">
        <f t="shared" si="13"/>
        <v>1.309734513274336</v>
      </c>
      <c r="J60" s="78">
        <f t="shared" si="10"/>
        <v>296</v>
      </c>
    </row>
    <row r="61" spans="1:10" ht="13.5">
      <c r="A61" s="70" t="s">
        <v>43</v>
      </c>
      <c r="B61" s="70" t="s">
        <v>5</v>
      </c>
      <c r="C61" s="78">
        <v>153</v>
      </c>
      <c r="D61" s="79">
        <v>191</v>
      </c>
      <c r="E61" s="72">
        <f t="shared" si="12"/>
        <v>0.24836601307189543</v>
      </c>
      <c r="F61" s="78">
        <f t="shared" si="9"/>
        <v>38</v>
      </c>
      <c r="G61" s="79">
        <v>191</v>
      </c>
      <c r="H61" s="79">
        <v>563</v>
      </c>
      <c r="I61" s="72">
        <f t="shared" si="13"/>
        <v>1.9476439790575917</v>
      </c>
      <c r="J61" s="78">
        <f t="shared" si="10"/>
        <v>372</v>
      </c>
    </row>
    <row r="62" spans="1:10" ht="13.5">
      <c r="A62" s="70" t="s">
        <v>43</v>
      </c>
      <c r="B62" s="70" t="s">
        <v>6</v>
      </c>
      <c r="C62" s="78">
        <v>71</v>
      </c>
      <c r="D62" s="79">
        <v>244</v>
      </c>
      <c r="E62" s="72">
        <f t="shared" si="12"/>
        <v>2.436619718309859</v>
      </c>
      <c r="F62" s="78">
        <f t="shared" si="9"/>
        <v>173</v>
      </c>
      <c r="G62" s="79">
        <v>244</v>
      </c>
      <c r="H62" s="79">
        <v>281</v>
      </c>
      <c r="I62" s="72">
        <f t="shared" si="13"/>
        <v>0.15163934426229497</v>
      </c>
      <c r="J62" s="78">
        <f t="shared" si="10"/>
        <v>37</v>
      </c>
    </row>
    <row r="63" spans="1:10" ht="13.5">
      <c r="A63" s="70" t="s">
        <v>43</v>
      </c>
      <c r="B63" s="70" t="s">
        <v>7</v>
      </c>
      <c r="C63" s="78">
        <v>52</v>
      </c>
      <c r="D63" s="79">
        <v>247</v>
      </c>
      <c r="E63" s="72">
        <f t="shared" si="12"/>
        <v>3.75</v>
      </c>
      <c r="F63" s="78">
        <f t="shared" si="9"/>
        <v>195</v>
      </c>
      <c r="G63" s="79">
        <v>247</v>
      </c>
      <c r="H63" s="79">
        <v>285</v>
      </c>
      <c r="I63" s="72">
        <f t="shared" si="13"/>
        <v>0.15384615384615374</v>
      </c>
      <c r="J63" s="78">
        <f t="shared" si="10"/>
        <v>38</v>
      </c>
    </row>
    <row r="64" spans="1:10" ht="13.5">
      <c r="A64" s="70" t="s">
        <v>43</v>
      </c>
      <c r="B64" s="70" t="s">
        <v>8</v>
      </c>
      <c r="C64" s="78">
        <v>0</v>
      </c>
      <c r="D64" s="79">
        <v>32</v>
      </c>
      <c r="E64" s="72" t="str">
        <f t="shared" si="12"/>
        <v>NA</v>
      </c>
      <c r="F64" s="78">
        <f t="shared" si="9"/>
        <v>32</v>
      </c>
      <c r="G64" s="79">
        <v>32</v>
      </c>
      <c r="H64" s="79">
        <v>95</v>
      </c>
      <c r="I64" s="72">
        <f t="shared" si="13"/>
        <v>1.96875</v>
      </c>
      <c r="J64" s="78">
        <f t="shared" si="10"/>
        <v>63</v>
      </c>
    </row>
    <row r="65" spans="1:10" ht="13.5">
      <c r="A65" s="70" t="s">
        <v>43</v>
      </c>
      <c r="B65" s="70" t="s">
        <v>9</v>
      </c>
      <c r="C65" s="78">
        <v>11</v>
      </c>
      <c r="D65" s="79">
        <v>17</v>
      </c>
      <c r="E65" s="72">
        <f t="shared" si="12"/>
        <v>0.5454545454545454</v>
      </c>
      <c r="F65" s="78">
        <f t="shared" si="9"/>
        <v>6</v>
      </c>
      <c r="G65" s="79">
        <v>17</v>
      </c>
      <c r="H65" s="79">
        <v>77</v>
      </c>
      <c r="I65" s="72">
        <f t="shared" si="13"/>
        <v>3.5294117647058822</v>
      </c>
      <c r="J65" s="78">
        <f t="shared" si="10"/>
        <v>60</v>
      </c>
    </row>
    <row r="66" spans="1:10" s="65" customFormat="1" ht="13.5">
      <c r="A66" s="65" t="s">
        <v>43</v>
      </c>
      <c r="B66" s="65" t="s">
        <v>10</v>
      </c>
      <c r="C66" s="66">
        <v>15</v>
      </c>
      <c r="D66" s="67">
        <v>7</v>
      </c>
      <c r="E66" s="68">
        <f t="shared" si="12"/>
        <v>-0.5333333333333333</v>
      </c>
      <c r="F66" s="66">
        <f t="shared" si="9"/>
        <v>-8</v>
      </c>
      <c r="G66" s="67">
        <v>7</v>
      </c>
      <c r="H66" s="67">
        <v>84</v>
      </c>
      <c r="I66" s="68">
        <f t="shared" si="13"/>
        <v>11</v>
      </c>
      <c r="J66" s="66">
        <f t="shared" si="10"/>
        <v>77</v>
      </c>
    </row>
    <row r="67" spans="1:10" s="80" customFormat="1" ht="13.5">
      <c r="A67" s="80" t="s">
        <v>43</v>
      </c>
      <c r="B67" s="80" t="s">
        <v>14</v>
      </c>
      <c r="C67" s="81">
        <f>SUM(C58:C66)</f>
        <v>563</v>
      </c>
      <c r="D67" s="82">
        <f>SUM(D58:D66)</f>
        <v>1219</v>
      </c>
      <c r="E67" s="83">
        <f>IF(C67=0,0,D67/C67-1)</f>
        <v>1.1651865008880993</v>
      </c>
      <c r="F67" s="81">
        <f t="shared" si="9"/>
        <v>656</v>
      </c>
      <c r="G67" s="82">
        <f>SUM(G58:G66)</f>
        <v>1219</v>
      </c>
      <c r="H67" s="82">
        <f>SUM(H58:H66)</f>
        <v>2688</v>
      </c>
      <c r="I67" s="112">
        <f t="shared" si="13"/>
        <v>1.2050861361771945</v>
      </c>
      <c r="J67" s="81">
        <f t="shared" si="10"/>
        <v>1469</v>
      </c>
    </row>
    <row r="68" spans="1:10" ht="13.5">
      <c r="A68" s="70" t="s">
        <v>43</v>
      </c>
      <c r="B68" s="70" t="s">
        <v>43</v>
      </c>
      <c r="C68" s="84">
        <v>29345</v>
      </c>
      <c r="D68" s="79">
        <v>46601</v>
      </c>
      <c r="E68" s="72">
        <f>IF(C68=0,"NA",D68/C68-1)</f>
        <v>0.5880388481853809</v>
      </c>
      <c r="F68" s="78">
        <f t="shared" si="9"/>
        <v>17256</v>
      </c>
      <c r="G68" s="79">
        <v>46601</v>
      </c>
      <c r="H68" s="79">
        <v>69554</v>
      </c>
      <c r="I68" s="110">
        <f>IF(G68=0,"NA",H68/G68-1)</f>
        <v>0.4925430784747109</v>
      </c>
      <c r="J68" s="78">
        <f t="shared" si="10"/>
        <v>22953</v>
      </c>
    </row>
    <row r="69" spans="1:10" ht="13.5">
      <c r="A69" s="70" t="s">
        <v>43</v>
      </c>
      <c r="B69" s="70" t="s">
        <v>11</v>
      </c>
      <c r="C69" s="84">
        <f>C70-C68-C67</f>
        <v>17564</v>
      </c>
      <c r="D69" s="79">
        <f>D70-D68-D67</f>
        <v>33702</v>
      </c>
      <c r="E69" s="72">
        <f>IF(C69=0,"NA",D69/C69-1)</f>
        <v>0.9188112047369619</v>
      </c>
      <c r="F69" s="78">
        <f t="shared" si="9"/>
        <v>16138</v>
      </c>
      <c r="G69" s="79">
        <f>G70-G68-G67</f>
        <v>33702</v>
      </c>
      <c r="H69" s="79">
        <f>H70-H68-H67</f>
        <v>44167</v>
      </c>
      <c r="I69" s="110">
        <f>IF(G69=0,"NA",H69/G69-1)</f>
        <v>0.31051569639783994</v>
      </c>
      <c r="J69" s="78">
        <f t="shared" si="10"/>
        <v>10465</v>
      </c>
    </row>
    <row r="70" spans="1:10" s="74" customFormat="1" ht="14.25" thickBot="1">
      <c r="A70" s="74" t="s">
        <v>43</v>
      </c>
      <c r="B70" s="74" t="s">
        <v>25</v>
      </c>
      <c r="C70" s="75">
        <v>47472</v>
      </c>
      <c r="D70" s="85">
        <v>81522</v>
      </c>
      <c r="E70" s="76">
        <f>IF(C70=0,0,D70/C70-1)</f>
        <v>0.7172649140546006</v>
      </c>
      <c r="F70" s="75">
        <f t="shared" si="9"/>
        <v>34050</v>
      </c>
      <c r="G70" s="85">
        <v>81522</v>
      </c>
      <c r="H70" s="85">
        <v>116409</v>
      </c>
      <c r="I70" s="113">
        <f>IF(G70=0,"NA",H70/G70-1)</f>
        <v>0.4279458305733421</v>
      </c>
      <c r="J70" s="75">
        <f t="shared" si="10"/>
        <v>34887</v>
      </c>
    </row>
    <row r="71" spans="1:10" ht="14.25" thickTop="1">
      <c r="A71" s="70" t="s">
        <v>44</v>
      </c>
      <c r="B71" s="70" t="s">
        <v>2</v>
      </c>
      <c r="C71" s="78">
        <v>650</v>
      </c>
      <c r="D71" s="79">
        <v>1224</v>
      </c>
      <c r="E71" s="72">
        <f aca="true" t="shared" si="14" ref="E71:E79">IF(C71=0,"NA",D71/C71-1)</f>
        <v>0.8830769230769231</v>
      </c>
      <c r="F71" s="78">
        <f t="shared" si="9"/>
        <v>574</v>
      </c>
      <c r="G71" s="79">
        <v>1224</v>
      </c>
      <c r="H71" s="79">
        <v>1359</v>
      </c>
      <c r="I71" s="72">
        <f>IF(G71=0,"NA",H71/G71-1)</f>
        <v>0.11029411764705888</v>
      </c>
      <c r="J71" s="78">
        <f t="shared" si="10"/>
        <v>135</v>
      </c>
    </row>
    <row r="72" spans="1:10" ht="13.5">
      <c r="A72" s="70" t="s">
        <v>44</v>
      </c>
      <c r="B72" s="70" t="s">
        <v>3</v>
      </c>
      <c r="C72" s="78">
        <v>187</v>
      </c>
      <c r="D72" s="79">
        <v>483</v>
      </c>
      <c r="E72" s="72">
        <f t="shared" si="14"/>
        <v>1.5828877005347595</v>
      </c>
      <c r="F72" s="78">
        <f t="shared" si="9"/>
        <v>296</v>
      </c>
      <c r="G72" s="79">
        <v>483</v>
      </c>
      <c r="H72" s="79">
        <v>671</v>
      </c>
      <c r="I72" s="72">
        <f aca="true" t="shared" si="15" ref="I72:I80">IF(G72=0,"NA",H72/G72-1)</f>
        <v>0.3892339544513457</v>
      </c>
      <c r="J72" s="78">
        <f t="shared" si="10"/>
        <v>188</v>
      </c>
    </row>
    <row r="73" spans="1:10" ht="13.5">
      <c r="A73" s="70" t="s">
        <v>44</v>
      </c>
      <c r="B73" s="70" t="s">
        <v>4</v>
      </c>
      <c r="C73" s="78">
        <v>412</v>
      </c>
      <c r="D73" s="79">
        <v>1162</v>
      </c>
      <c r="E73" s="72">
        <f t="shared" si="14"/>
        <v>1.820388349514563</v>
      </c>
      <c r="F73" s="78">
        <f t="shared" si="9"/>
        <v>750</v>
      </c>
      <c r="G73" s="79">
        <v>1162</v>
      </c>
      <c r="H73" s="79">
        <v>1486</v>
      </c>
      <c r="I73" s="72">
        <f t="shared" si="15"/>
        <v>0.27882960413080893</v>
      </c>
      <c r="J73" s="78">
        <f t="shared" si="10"/>
        <v>324</v>
      </c>
    </row>
    <row r="74" spans="1:10" ht="13.5">
      <c r="A74" s="70" t="s">
        <v>44</v>
      </c>
      <c r="B74" s="70" t="s">
        <v>5</v>
      </c>
      <c r="C74" s="78">
        <v>494</v>
      </c>
      <c r="D74" s="79">
        <v>1509</v>
      </c>
      <c r="E74" s="72">
        <f t="shared" si="14"/>
        <v>2.054655870445344</v>
      </c>
      <c r="F74" s="78">
        <f t="shared" si="9"/>
        <v>1015</v>
      </c>
      <c r="G74" s="79">
        <v>1509</v>
      </c>
      <c r="H74" s="79">
        <v>1974</v>
      </c>
      <c r="I74" s="72">
        <f t="shared" si="15"/>
        <v>0.30815109343936387</v>
      </c>
      <c r="J74" s="78">
        <f t="shared" si="10"/>
        <v>465</v>
      </c>
    </row>
    <row r="75" spans="1:10" ht="13.5">
      <c r="A75" s="70" t="s">
        <v>44</v>
      </c>
      <c r="B75" s="70" t="s">
        <v>6</v>
      </c>
      <c r="C75" s="78">
        <v>285</v>
      </c>
      <c r="D75" s="79">
        <v>1235</v>
      </c>
      <c r="E75" s="72">
        <f t="shared" si="14"/>
        <v>3.333333333333333</v>
      </c>
      <c r="F75" s="78">
        <f t="shared" si="9"/>
        <v>950</v>
      </c>
      <c r="G75" s="79">
        <v>1235</v>
      </c>
      <c r="H75" s="79">
        <v>1370</v>
      </c>
      <c r="I75" s="72">
        <f t="shared" si="15"/>
        <v>0.10931174089068829</v>
      </c>
      <c r="J75" s="78">
        <f t="shared" si="10"/>
        <v>135</v>
      </c>
    </row>
    <row r="76" spans="1:10" ht="13.5">
      <c r="A76" s="70" t="s">
        <v>44</v>
      </c>
      <c r="B76" s="70" t="s">
        <v>7</v>
      </c>
      <c r="C76" s="78">
        <v>1099</v>
      </c>
      <c r="D76" s="79">
        <v>2825</v>
      </c>
      <c r="E76" s="72">
        <f t="shared" si="14"/>
        <v>1.570518653321201</v>
      </c>
      <c r="F76" s="78">
        <f t="shared" si="9"/>
        <v>1726</v>
      </c>
      <c r="G76" s="79">
        <v>2825</v>
      </c>
      <c r="H76" s="79">
        <v>3233</v>
      </c>
      <c r="I76" s="72">
        <f t="shared" si="15"/>
        <v>0.14442477876106197</v>
      </c>
      <c r="J76" s="78">
        <f t="shared" si="10"/>
        <v>408</v>
      </c>
    </row>
    <row r="77" spans="1:10" ht="13.5">
      <c r="A77" s="70" t="s">
        <v>44</v>
      </c>
      <c r="B77" s="70" t="s">
        <v>8</v>
      </c>
      <c r="C77" s="78">
        <v>177</v>
      </c>
      <c r="D77" s="79">
        <v>193</v>
      </c>
      <c r="E77" s="72">
        <f t="shared" si="14"/>
        <v>0.09039548022598876</v>
      </c>
      <c r="F77" s="78">
        <f t="shared" si="9"/>
        <v>16</v>
      </c>
      <c r="G77" s="79">
        <v>193</v>
      </c>
      <c r="H77" s="79">
        <v>273</v>
      </c>
      <c r="I77" s="72">
        <f t="shared" si="15"/>
        <v>0.4145077720207253</v>
      </c>
      <c r="J77" s="78">
        <f t="shared" si="10"/>
        <v>80</v>
      </c>
    </row>
    <row r="78" spans="1:10" ht="13.5">
      <c r="A78" s="70" t="s">
        <v>44</v>
      </c>
      <c r="B78" s="70" t="s">
        <v>9</v>
      </c>
      <c r="C78" s="78">
        <v>126</v>
      </c>
      <c r="D78" s="79">
        <v>86</v>
      </c>
      <c r="E78" s="72">
        <f t="shared" si="14"/>
        <v>-0.31746031746031744</v>
      </c>
      <c r="F78" s="78">
        <f t="shared" si="9"/>
        <v>-40</v>
      </c>
      <c r="G78" s="79">
        <v>86</v>
      </c>
      <c r="H78" s="79">
        <v>294</v>
      </c>
      <c r="I78" s="72">
        <f t="shared" si="15"/>
        <v>2.4186046511627906</v>
      </c>
      <c r="J78" s="78">
        <f t="shared" si="10"/>
        <v>208</v>
      </c>
    </row>
    <row r="79" spans="1:10" s="65" customFormat="1" ht="13.5">
      <c r="A79" s="65" t="s">
        <v>44</v>
      </c>
      <c r="B79" s="65" t="s">
        <v>10</v>
      </c>
      <c r="C79" s="66">
        <v>80</v>
      </c>
      <c r="D79" s="67">
        <v>181</v>
      </c>
      <c r="E79" s="68">
        <f t="shared" si="14"/>
        <v>1.2625000000000002</v>
      </c>
      <c r="F79" s="66">
        <f t="shared" si="9"/>
        <v>101</v>
      </c>
      <c r="G79" s="67">
        <v>181</v>
      </c>
      <c r="H79" s="67">
        <v>267</v>
      </c>
      <c r="I79" s="68">
        <f t="shared" si="15"/>
        <v>0.4751381215469612</v>
      </c>
      <c r="J79" s="66">
        <f t="shared" si="10"/>
        <v>86</v>
      </c>
    </row>
    <row r="80" spans="1:10" s="80" customFormat="1" ht="13.5">
      <c r="A80" s="80" t="s">
        <v>44</v>
      </c>
      <c r="B80" s="80" t="s">
        <v>14</v>
      </c>
      <c r="C80" s="81">
        <f>SUM(C71:C79)</f>
        <v>3510</v>
      </c>
      <c r="D80" s="82">
        <f>SUM(D71:D79)</f>
        <v>8898</v>
      </c>
      <c r="E80" s="83">
        <f>IF(C80=0,0,D80/C80-1)</f>
        <v>1.535042735042735</v>
      </c>
      <c r="F80" s="81">
        <f t="shared" si="9"/>
        <v>5388</v>
      </c>
      <c r="G80" s="82">
        <f>SUM(G71:G79)</f>
        <v>8898</v>
      </c>
      <c r="H80" s="82">
        <f>SUM(H71:H79)</f>
        <v>10927</v>
      </c>
      <c r="I80" s="112">
        <f t="shared" si="15"/>
        <v>0.22802877051022707</v>
      </c>
      <c r="J80" s="81">
        <f t="shared" si="10"/>
        <v>2029</v>
      </c>
    </row>
    <row r="81" spans="1:10" ht="13.5">
      <c r="A81" s="70" t="s">
        <v>44</v>
      </c>
      <c r="B81" s="70" t="s">
        <v>44</v>
      </c>
      <c r="C81" s="84">
        <v>314863</v>
      </c>
      <c r="D81" s="79">
        <v>424777</v>
      </c>
      <c r="E81" s="72">
        <f>IF(C81=0,"NA",D81/C81-1)</f>
        <v>0.3490851576717493</v>
      </c>
      <c r="F81" s="78">
        <f t="shared" si="9"/>
        <v>109914</v>
      </c>
      <c r="G81" s="79">
        <v>424777</v>
      </c>
      <c r="H81" s="79">
        <v>453317</v>
      </c>
      <c r="I81" s="110">
        <f>IF(G81=0,"NA",H81/G81-1)</f>
        <v>0.06718819521772601</v>
      </c>
      <c r="J81" s="78">
        <f t="shared" si="10"/>
        <v>28540</v>
      </c>
    </row>
    <row r="82" spans="1:10" ht="13.5">
      <c r="A82" s="70" t="s">
        <v>44</v>
      </c>
      <c r="B82" s="70" t="s">
        <v>11</v>
      </c>
      <c r="C82" s="84">
        <f>C83-C81-C80</f>
        <v>22828</v>
      </c>
      <c r="D82" s="79">
        <f>D83-D81-D80</f>
        <v>48646</v>
      </c>
      <c r="E82" s="72">
        <f>IF(C82=0,"NA",D82/C82-1)</f>
        <v>1.130979498861048</v>
      </c>
      <c r="F82" s="78">
        <f t="shared" si="9"/>
        <v>25818</v>
      </c>
      <c r="G82" s="79">
        <f>G83-G81-G80</f>
        <v>48646</v>
      </c>
      <c r="H82" s="79">
        <f>H83-H81-H80</f>
        <v>72066</v>
      </c>
      <c r="I82" s="110">
        <f>IF(G82=0,"NA",H82/G82-1)</f>
        <v>0.48143732269868034</v>
      </c>
      <c r="J82" s="78">
        <f t="shared" si="10"/>
        <v>23420</v>
      </c>
    </row>
    <row r="83" spans="1:10" s="74" customFormat="1" ht="14.25" thickBot="1">
      <c r="A83" s="74" t="s">
        <v>44</v>
      </c>
      <c r="B83" s="74" t="s">
        <v>25</v>
      </c>
      <c r="C83" s="75">
        <v>341201</v>
      </c>
      <c r="D83" s="85">
        <v>482321</v>
      </c>
      <c r="E83" s="76">
        <f>IF(C83=0,0,D83/C83-1)</f>
        <v>0.4135978499476849</v>
      </c>
      <c r="F83" s="75">
        <f t="shared" si="9"/>
        <v>141120</v>
      </c>
      <c r="G83" s="85">
        <v>482321</v>
      </c>
      <c r="H83" s="85">
        <v>536310</v>
      </c>
      <c r="I83" s="113">
        <f>IF(G83=0,"NA",H83/G83-1)</f>
        <v>0.11193582697000548</v>
      </c>
      <c r="J83" s="75">
        <f t="shared" si="10"/>
        <v>53989</v>
      </c>
    </row>
    <row r="84" spans="1:10" ht="14.25" thickTop="1">
      <c r="A84" s="70" t="s">
        <v>45</v>
      </c>
      <c r="B84" s="70" t="s">
        <v>2</v>
      </c>
      <c r="C84" s="78">
        <v>259</v>
      </c>
      <c r="D84" s="79">
        <v>756</v>
      </c>
      <c r="E84" s="72">
        <f aca="true" t="shared" si="16" ref="E84:E92">IF(C84=0,"NA",D84/C84-1)</f>
        <v>1.9189189189189189</v>
      </c>
      <c r="F84" s="78">
        <f aca="true" t="shared" si="17" ref="F84:F122">D84-C84</f>
        <v>497</v>
      </c>
      <c r="G84" s="79">
        <v>756</v>
      </c>
      <c r="H84" s="79">
        <v>1194</v>
      </c>
      <c r="I84" s="72">
        <f>IF(G84=0,"NA",H84/G84-1)</f>
        <v>0.5793650793650793</v>
      </c>
      <c r="J84" s="78">
        <f aca="true" t="shared" si="18" ref="J84:J122">H84-G84</f>
        <v>438</v>
      </c>
    </row>
    <row r="85" spans="1:10" ht="13.5">
      <c r="A85" s="70" t="s">
        <v>45</v>
      </c>
      <c r="B85" s="70" t="s">
        <v>3</v>
      </c>
      <c r="C85" s="78">
        <v>236</v>
      </c>
      <c r="D85" s="79">
        <v>755</v>
      </c>
      <c r="E85" s="72">
        <f t="shared" si="16"/>
        <v>2.1991525423728815</v>
      </c>
      <c r="F85" s="78">
        <f t="shared" si="17"/>
        <v>519</v>
      </c>
      <c r="G85" s="79">
        <v>755</v>
      </c>
      <c r="H85" s="79">
        <v>1434</v>
      </c>
      <c r="I85" s="72">
        <f aca="true" t="shared" si="19" ref="I85:I93">IF(G85=0,"NA",H85/G85-1)</f>
        <v>0.899337748344371</v>
      </c>
      <c r="J85" s="78">
        <f t="shared" si="18"/>
        <v>679</v>
      </c>
    </row>
    <row r="86" spans="1:10" ht="13.5">
      <c r="A86" s="70" t="s">
        <v>45</v>
      </c>
      <c r="B86" s="70" t="s">
        <v>4</v>
      </c>
      <c r="C86" s="78">
        <v>366</v>
      </c>
      <c r="D86" s="79">
        <v>3380</v>
      </c>
      <c r="E86" s="72">
        <f t="shared" si="16"/>
        <v>8.234972677595628</v>
      </c>
      <c r="F86" s="78">
        <f t="shared" si="17"/>
        <v>3014</v>
      </c>
      <c r="G86" s="79">
        <v>3380</v>
      </c>
      <c r="H86" s="79">
        <v>7046</v>
      </c>
      <c r="I86" s="72">
        <f t="shared" si="19"/>
        <v>1.0846153846153848</v>
      </c>
      <c r="J86" s="78">
        <f t="shared" si="18"/>
        <v>3666</v>
      </c>
    </row>
    <row r="87" spans="1:10" ht="13.5">
      <c r="A87" s="70" t="s">
        <v>45</v>
      </c>
      <c r="B87" s="70" t="s">
        <v>5</v>
      </c>
      <c r="C87" s="78">
        <v>2532</v>
      </c>
      <c r="D87" s="79">
        <v>12002</v>
      </c>
      <c r="E87" s="72">
        <f t="shared" si="16"/>
        <v>3.740126382306477</v>
      </c>
      <c r="F87" s="78">
        <f t="shared" si="17"/>
        <v>9470</v>
      </c>
      <c r="G87" s="79">
        <v>12002</v>
      </c>
      <c r="H87" s="79">
        <v>19954</v>
      </c>
      <c r="I87" s="72">
        <f t="shared" si="19"/>
        <v>0.6625562406265622</v>
      </c>
      <c r="J87" s="78">
        <f t="shared" si="18"/>
        <v>7952</v>
      </c>
    </row>
    <row r="88" spans="1:10" ht="13.5">
      <c r="A88" s="70" t="s">
        <v>45</v>
      </c>
      <c r="B88" s="70" t="s">
        <v>6</v>
      </c>
      <c r="C88" s="78">
        <v>564</v>
      </c>
      <c r="D88" s="79">
        <v>2827</v>
      </c>
      <c r="E88" s="72">
        <f t="shared" si="16"/>
        <v>4.01241134751773</v>
      </c>
      <c r="F88" s="78">
        <f t="shared" si="17"/>
        <v>2263</v>
      </c>
      <c r="G88" s="79">
        <v>2827</v>
      </c>
      <c r="H88" s="79">
        <v>3669</v>
      </c>
      <c r="I88" s="72">
        <f t="shared" si="19"/>
        <v>0.2978422355854262</v>
      </c>
      <c r="J88" s="78">
        <f t="shared" si="18"/>
        <v>842</v>
      </c>
    </row>
    <row r="89" spans="1:10" ht="13.5">
      <c r="A89" s="70" t="s">
        <v>45</v>
      </c>
      <c r="B89" s="70" t="s">
        <v>7</v>
      </c>
      <c r="C89" s="78">
        <v>214</v>
      </c>
      <c r="D89" s="79">
        <v>445</v>
      </c>
      <c r="E89" s="72">
        <f t="shared" si="16"/>
        <v>1.0794392523364484</v>
      </c>
      <c r="F89" s="78">
        <f t="shared" si="17"/>
        <v>231</v>
      </c>
      <c r="G89" s="79">
        <v>445</v>
      </c>
      <c r="H89" s="79">
        <v>459</v>
      </c>
      <c r="I89" s="72">
        <f t="shared" si="19"/>
        <v>0.03146067415730336</v>
      </c>
      <c r="J89" s="78">
        <f t="shared" si="18"/>
        <v>14</v>
      </c>
    </row>
    <row r="90" spans="1:10" ht="13.5">
      <c r="A90" s="70" t="s">
        <v>45</v>
      </c>
      <c r="B90" s="70" t="s">
        <v>8</v>
      </c>
      <c r="C90" s="78">
        <v>29</v>
      </c>
      <c r="D90" s="79">
        <v>50</v>
      </c>
      <c r="E90" s="72">
        <f t="shared" si="16"/>
        <v>0.7241379310344827</v>
      </c>
      <c r="F90" s="78">
        <f t="shared" si="17"/>
        <v>21</v>
      </c>
      <c r="G90" s="79">
        <v>50</v>
      </c>
      <c r="H90" s="79">
        <v>96</v>
      </c>
      <c r="I90" s="72">
        <f t="shared" si="19"/>
        <v>0.9199999999999999</v>
      </c>
      <c r="J90" s="78">
        <f t="shared" si="18"/>
        <v>46</v>
      </c>
    </row>
    <row r="91" spans="1:10" ht="13.5">
      <c r="A91" s="70" t="s">
        <v>45</v>
      </c>
      <c r="B91" s="70" t="s">
        <v>9</v>
      </c>
      <c r="C91" s="78">
        <v>8</v>
      </c>
      <c r="D91" s="79">
        <v>7</v>
      </c>
      <c r="E91" s="72">
        <f t="shared" si="16"/>
        <v>-0.125</v>
      </c>
      <c r="F91" s="78">
        <f t="shared" si="17"/>
        <v>-1</v>
      </c>
      <c r="G91" s="79">
        <v>7</v>
      </c>
      <c r="H91" s="79">
        <v>134</v>
      </c>
      <c r="I91" s="72">
        <f t="shared" si="19"/>
        <v>18.142857142857142</v>
      </c>
      <c r="J91" s="78">
        <f t="shared" si="18"/>
        <v>127</v>
      </c>
    </row>
    <row r="92" spans="1:10" s="65" customFormat="1" ht="13.5">
      <c r="A92" s="65" t="s">
        <v>45</v>
      </c>
      <c r="B92" s="65" t="s">
        <v>10</v>
      </c>
      <c r="C92" s="66">
        <v>0</v>
      </c>
      <c r="D92" s="67">
        <v>95</v>
      </c>
      <c r="E92" s="68" t="str">
        <f t="shared" si="16"/>
        <v>NA</v>
      </c>
      <c r="F92" s="66">
        <f t="shared" si="17"/>
        <v>95</v>
      </c>
      <c r="G92" s="67">
        <v>95</v>
      </c>
      <c r="H92" s="67">
        <v>92</v>
      </c>
      <c r="I92" s="68">
        <f t="shared" si="19"/>
        <v>-0.03157894736842104</v>
      </c>
      <c r="J92" s="66">
        <f t="shared" si="18"/>
        <v>-3</v>
      </c>
    </row>
    <row r="93" spans="1:10" s="80" customFormat="1" ht="13.5">
      <c r="A93" s="80" t="s">
        <v>45</v>
      </c>
      <c r="B93" s="80" t="s">
        <v>14</v>
      </c>
      <c r="C93" s="81">
        <f>SUM(C84:C92)</f>
        <v>4208</v>
      </c>
      <c r="D93" s="82">
        <f>SUM(D84:D92)</f>
        <v>20317</v>
      </c>
      <c r="E93" s="83">
        <f>IF(C93=0,0,D93/C93-1)</f>
        <v>3.8281844106463883</v>
      </c>
      <c r="F93" s="81">
        <f t="shared" si="17"/>
        <v>16109</v>
      </c>
      <c r="G93" s="82">
        <f>SUM(G84:G92)</f>
        <v>20317</v>
      </c>
      <c r="H93" s="82">
        <f>SUM(H84:H92)</f>
        <v>34078</v>
      </c>
      <c r="I93" s="112">
        <f t="shared" si="19"/>
        <v>0.6773145641580942</v>
      </c>
      <c r="J93" s="81">
        <f t="shared" si="18"/>
        <v>13761</v>
      </c>
    </row>
    <row r="94" spans="1:10" ht="13.5">
      <c r="A94" s="70" t="s">
        <v>45</v>
      </c>
      <c r="B94" s="70" t="s">
        <v>45</v>
      </c>
      <c r="C94" s="78">
        <v>123208</v>
      </c>
      <c r="D94" s="79">
        <v>159413</v>
      </c>
      <c r="E94" s="72">
        <f>IF(C94=0,"NA",D94/C94-1)</f>
        <v>0.2938526719044219</v>
      </c>
      <c r="F94" s="78">
        <f t="shared" si="17"/>
        <v>36205</v>
      </c>
      <c r="G94" s="79">
        <v>159413</v>
      </c>
      <c r="H94" s="79">
        <v>163455</v>
      </c>
      <c r="I94" s="110">
        <f>IF(G94=0,"NA",H94/G94-1)</f>
        <v>0.025355523075282438</v>
      </c>
      <c r="J94" s="78">
        <f t="shared" si="18"/>
        <v>4042</v>
      </c>
    </row>
    <row r="95" spans="1:10" ht="13.5">
      <c r="A95" s="70" t="s">
        <v>45</v>
      </c>
      <c r="B95" s="70" t="s">
        <v>11</v>
      </c>
      <c r="C95" s="78">
        <f>C96-C94-C93</f>
        <v>4105</v>
      </c>
      <c r="D95" s="79">
        <f>D96-D94-D93</f>
        <v>11381</v>
      </c>
      <c r="E95" s="72">
        <f>IF(C95=0,"NA",D95/C95-1)</f>
        <v>1.772472594397077</v>
      </c>
      <c r="F95" s="78">
        <f t="shared" si="17"/>
        <v>7276</v>
      </c>
      <c r="G95" s="79">
        <f>G96-G94-G93</f>
        <v>11381</v>
      </c>
      <c r="H95" s="79">
        <f>H96-H94-H93</f>
        <v>16096</v>
      </c>
      <c r="I95" s="110">
        <f>IF(G95=0,"NA",H95/G95-1)</f>
        <v>0.41428696951058774</v>
      </c>
      <c r="J95" s="78">
        <f t="shared" si="18"/>
        <v>4715</v>
      </c>
    </row>
    <row r="96" spans="1:10" s="74" customFormat="1" ht="14.25" thickBot="1">
      <c r="A96" s="74" t="s">
        <v>45</v>
      </c>
      <c r="B96" s="74" t="s">
        <v>25</v>
      </c>
      <c r="C96" s="75">
        <v>131521</v>
      </c>
      <c r="D96" s="85">
        <v>191111</v>
      </c>
      <c r="E96" s="76">
        <f>IF(C96=0,0,D96/C96-1)</f>
        <v>0.4530835379901308</v>
      </c>
      <c r="F96" s="75">
        <f t="shared" si="17"/>
        <v>59590</v>
      </c>
      <c r="G96" s="85">
        <v>191111</v>
      </c>
      <c r="H96" s="85">
        <v>213629</v>
      </c>
      <c r="I96" s="113">
        <f>IF(G96=0,"NA",H96/G96-1)</f>
        <v>0.11782681269000728</v>
      </c>
      <c r="J96" s="75">
        <f t="shared" si="18"/>
        <v>22518</v>
      </c>
    </row>
    <row r="97" spans="1:10" ht="14.25" thickTop="1">
      <c r="A97" s="70" t="s">
        <v>46</v>
      </c>
      <c r="B97" s="70" t="s">
        <v>2</v>
      </c>
      <c r="C97" s="78">
        <v>167</v>
      </c>
      <c r="D97" s="79">
        <v>380</v>
      </c>
      <c r="E97" s="72">
        <f aca="true" t="shared" si="20" ref="E97:E105">IF(C97=0,"NA",D97/C97-1)</f>
        <v>1.2754491017964074</v>
      </c>
      <c r="F97" s="78">
        <f t="shared" si="17"/>
        <v>213</v>
      </c>
      <c r="G97" s="79">
        <v>380</v>
      </c>
      <c r="H97" s="79">
        <v>751</v>
      </c>
      <c r="I97" s="72">
        <f>IF(G97=0,"NA",H97/G97-1)</f>
        <v>0.9763157894736842</v>
      </c>
      <c r="J97" s="78">
        <f t="shared" si="18"/>
        <v>371</v>
      </c>
    </row>
    <row r="98" spans="1:10" ht="13.5">
      <c r="A98" s="70" t="s">
        <v>46</v>
      </c>
      <c r="B98" s="70" t="s">
        <v>3</v>
      </c>
      <c r="C98" s="78">
        <v>36</v>
      </c>
      <c r="D98" s="79">
        <v>538</v>
      </c>
      <c r="E98" s="72">
        <f t="shared" si="20"/>
        <v>13.944444444444445</v>
      </c>
      <c r="F98" s="78">
        <f t="shared" si="17"/>
        <v>502</v>
      </c>
      <c r="G98" s="79">
        <v>538</v>
      </c>
      <c r="H98" s="79">
        <v>899</v>
      </c>
      <c r="I98" s="72">
        <f aca="true" t="shared" si="21" ref="I98:I106">IF(G98=0,"NA",H98/G98-1)</f>
        <v>0.6710037174721191</v>
      </c>
      <c r="J98" s="78">
        <f t="shared" si="18"/>
        <v>361</v>
      </c>
    </row>
    <row r="99" spans="1:10" ht="13.5">
      <c r="A99" s="70" t="s">
        <v>46</v>
      </c>
      <c r="B99" s="70" t="s">
        <v>4</v>
      </c>
      <c r="C99" s="78">
        <v>245</v>
      </c>
      <c r="D99" s="79">
        <v>3605</v>
      </c>
      <c r="E99" s="72">
        <f t="shared" si="20"/>
        <v>13.714285714285714</v>
      </c>
      <c r="F99" s="78">
        <f t="shared" si="17"/>
        <v>3360</v>
      </c>
      <c r="G99" s="79">
        <v>3605</v>
      </c>
      <c r="H99" s="79">
        <v>3822</v>
      </c>
      <c r="I99" s="72">
        <f t="shared" si="21"/>
        <v>0.060194174757281615</v>
      </c>
      <c r="J99" s="78">
        <f t="shared" si="18"/>
        <v>217</v>
      </c>
    </row>
    <row r="100" spans="1:10" ht="13.5">
      <c r="A100" s="70" t="s">
        <v>46</v>
      </c>
      <c r="B100" s="70" t="s">
        <v>5</v>
      </c>
      <c r="C100" s="78">
        <v>455</v>
      </c>
      <c r="D100" s="79">
        <v>4941</v>
      </c>
      <c r="E100" s="72">
        <f t="shared" si="20"/>
        <v>9.85934065934066</v>
      </c>
      <c r="F100" s="78">
        <f t="shared" si="17"/>
        <v>4486</v>
      </c>
      <c r="G100" s="79">
        <v>4941</v>
      </c>
      <c r="H100" s="79">
        <v>6840</v>
      </c>
      <c r="I100" s="72">
        <f t="shared" si="21"/>
        <v>0.384335154826958</v>
      </c>
      <c r="J100" s="78">
        <f t="shared" si="18"/>
        <v>1899</v>
      </c>
    </row>
    <row r="101" spans="1:10" ht="13.5">
      <c r="A101" s="70" t="s">
        <v>46</v>
      </c>
      <c r="B101" s="70" t="s">
        <v>6</v>
      </c>
      <c r="C101" s="78">
        <v>56</v>
      </c>
      <c r="D101" s="79">
        <v>645</v>
      </c>
      <c r="E101" s="72">
        <f t="shared" si="20"/>
        <v>10.517857142857142</v>
      </c>
      <c r="F101" s="78">
        <f t="shared" si="17"/>
        <v>589</v>
      </c>
      <c r="G101" s="79">
        <v>645</v>
      </c>
      <c r="H101" s="79">
        <v>996</v>
      </c>
      <c r="I101" s="72">
        <f t="shared" si="21"/>
        <v>0.5441860465116279</v>
      </c>
      <c r="J101" s="78">
        <f t="shared" si="18"/>
        <v>351</v>
      </c>
    </row>
    <row r="102" spans="1:10" ht="13.5">
      <c r="A102" s="70" t="s">
        <v>46</v>
      </c>
      <c r="B102" s="70" t="s">
        <v>7</v>
      </c>
      <c r="C102" s="78">
        <v>13</v>
      </c>
      <c r="D102" s="79">
        <v>73</v>
      </c>
      <c r="E102" s="72">
        <f t="shared" si="20"/>
        <v>4.615384615384615</v>
      </c>
      <c r="F102" s="78">
        <f t="shared" si="17"/>
        <v>60</v>
      </c>
      <c r="G102" s="79">
        <v>73</v>
      </c>
      <c r="H102" s="79">
        <v>176</v>
      </c>
      <c r="I102" s="72">
        <f t="shared" si="21"/>
        <v>1.410958904109589</v>
      </c>
      <c r="J102" s="78">
        <f t="shared" si="18"/>
        <v>103</v>
      </c>
    </row>
    <row r="103" spans="1:10" ht="13.5">
      <c r="A103" s="70" t="s">
        <v>46</v>
      </c>
      <c r="B103" s="70" t="s">
        <v>8</v>
      </c>
      <c r="C103" s="78">
        <v>0</v>
      </c>
      <c r="D103" s="79">
        <v>61</v>
      </c>
      <c r="E103" s="72" t="str">
        <f t="shared" si="20"/>
        <v>NA</v>
      </c>
      <c r="F103" s="78">
        <f t="shared" si="17"/>
        <v>61</v>
      </c>
      <c r="G103" s="79">
        <v>61</v>
      </c>
      <c r="H103" s="79">
        <v>70</v>
      </c>
      <c r="I103" s="72">
        <f t="shared" si="21"/>
        <v>0.14754098360655732</v>
      </c>
      <c r="J103" s="78">
        <f t="shared" si="18"/>
        <v>9</v>
      </c>
    </row>
    <row r="104" spans="1:10" ht="13.5">
      <c r="A104" s="70" t="s">
        <v>46</v>
      </c>
      <c r="B104" s="70" t="s">
        <v>9</v>
      </c>
      <c r="C104" s="78">
        <v>31</v>
      </c>
      <c r="D104" s="79">
        <v>35</v>
      </c>
      <c r="E104" s="72">
        <f t="shared" si="20"/>
        <v>0.12903225806451624</v>
      </c>
      <c r="F104" s="78">
        <f t="shared" si="17"/>
        <v>4</v>
      </c>
      <c r="G104" s="79">
        <v>35</v>
      </c>
      <c r="H104" s="79">
        <v>47</v>
      </c>
      <c r="I104" s="72">
        <f t="shared" si="21"/>
        <v>0.34285714285714275</v>
      </c>
      <c r="J104" s="78">
        <f t="shared" si="18"/>
        <v>12</v>
      </c>
    </row>
    <row r="105" spans="1:10" s="65" customFormat="1" ht="13.5">
      <c r="A105" s="65" t="s">
        <v>46</v>
      </c>
      <c r="B105" s="65" t="s">
        <v>10</v>
      </c>
      <c r="C105" s="66">
        <v>34</v>
      </c>
      <c r="D105" s="67">
        <v>48</v>
      </c>
      <c r="E105" s="68">
        <f t="shared" si="20"/>
        <v>0.41176470588235303</v>
      </c>
      <c r="F105" s="66">
        <f t="shared" si="17"/>
        <v>14</v>
      </c>
      <c r="G105" s="67">
        <v>48</v>
      </c>
      <c r="H105" s="67">
        <v>56</v>
      </c>
      <c r="I105" s="68">
        <f t="shared" si="21"/>
        <v>0.16666666666666674</v>
      </c>
      <c r="J105" s="66">
        <f t="shared" si="18"/>
        <v>8</v>
      </c>
    </row>
    <row r="106" spans="1:10" s="80" customFormat="1" ht="13.5">
      <c r="A106" s="80" t="s">
        <v>46</v>
      </c>
      <c r="B106" s="80" t="s">
        <v>14</v>
      </c>
      <c r="C106" s="81">
        <f>SUM(C97:C105)</f>
        <v>1037</v>
      </c>
      <c r="D106" s="82">
        <f>SUM(D97:D105)</f>
        <v>10326</v>
      </c>
      <c r="E106" s="83">
        <f>IF(C106=0,0,D106/C106-1)</f>
        <v>8.957569913211186</v>
      </c>
      <c r="F106" s="81">
        <f t="shared" si="17"/>
        <v>9289</v>
      </c>
      <c r="G106" s="82">
        <f>SUM(G97:G105)</f>
        <v>10326</v>
      </c>
      <c r="H106" s="82">
        <f>SUM(H97:H105)</f>
        <v>13657</v>
      </c>
      <c r="I106" s="112">
        <f t="shared" si="21"/>
        <v>0.3225837691264768</v>
      </c>
      <c r="J106" s="81">
        <f t="shared" si="18"/>
        <v>3331</v>
      </c>
    </row>
    <row r="107" spans="1:10" ht="13.5">
      <c r="A107" s="70" t="s">
        <v>46</v>
      </c>
      <c r="B107" s="70" t="s">
        <v>46</v>
      </c>
      <c r="C107" s="78">
        <v>93046</v>
      </c>
      <c r="D107" s="79">
        <v>122957</v>
      </c>
      <c r="E107" s="72">
        <f>IF(C107=0,"NA",D107/C107-1)</f>
        <v>0.3214646518926123</v>
      </c>
      <c r="F107" s="78">
        <f t="shared" si="17"/>
        <v>29911</v>
      </c>
      <c r="G107" s="79">
        <v>122957</v>
      </c>
      <c r="H107" s="79">
        <v>134529</v>
      </c>
      <c r="I107" s="110">
        <f>IF(G107=0,"NA",H107/G107-1)</f>
        <v>0.09411420252608638</v>
      </c>
      <c r="J107" s="78">
        <f t="shared" si="18"/>
        <v>11572</v>
      </c>
    </row>
    <row r="108" spans="1:10" ht="13.5">
      <c r="A108" s="70" t="s">
        <v>46</v>
      </c>
      <c r="B108" s="70" t="s">
        <v>11</v>
      </c>
      <c r="C108" s="78">
        <f>C109-C107-C106</f>
        <v>7710</v>
      </c>
      <c r="D108" s="79">
        <f>D109-D107-D106</f>
        <v>14123</v>
      </c>
      <c r="E108" s="72">
        <f>IF(C108=0,"NA",D108/C108-1)</f>
        <v>0.8317769130998702</v>
      </c>
      <c r="F108" s="78">
        <f t="shared" si="17"/>
        <v>6413</v>
      </c>
      <c r="G108" s="79">
        <f>G109-G107-G106</f>
        <v>14123</v>
      </c>
      <c r="H108" s="79">
        <f>H109-H107-H106</f>
        <v>21983</v>
      </c>
      <c r="I108" s="110">
        <f>IF(G108=0,"NA",H108/G108-1)</f>
        <v>0.5565389789704738</v>
      </c>
      <c r="J108" s="78">
        <f t="shared" si="18"/>
        <v>7860</v>
      </c>
    </row>
    <row r="109" spans="1:10" s="74" customFormat="1" ht="14.25" thickBot="1">
      <c r="A109" s="74" t="s">
        <v>46</v>
      </c>
      <c r="B109" s="74" t="s">
        <v>25</v>
      </c>
      <c r="C109" s="75">
        <v>101793</v>
      </c>
      <c r="D109" s="85">
        <v>147406</v>
      </c>
      <c r="E109" s="76">
        <f>IF(C109=0,0,D109/C109-1)</f>
        <v>0.4480956450836502</v>
      </c>
      <c r="F109" s="75">
        <f t="shared" si="17"/>
        <v>45613</v>
      </c>
      <c r="G109" s="85">
        <v>147406</v>
      </c>
      <c r="H109" s="85">
        <v>170169</v>
      </c>
      <c r="I109" s="113">
        <f>IF(G109=0,"NA",H109/G109-1)</f>
        <v>0.15442383620748146</v>
      </c>
      <c r="J109" s="75">
        <f t="shared" si="18"/>
        <v>22763</v>
      </c>
    </row>
    <row r="110" spans="1:10" ht="14.25" thickTop="1">
      <c r="A110" s="70" t="s">
        <v>47</v>
      </c>
      <c r="B110" s="70" t="s">
        <v>2</v>
      </c>
      <c r="C110" s="78">
        <v>79</v>
      </c>
      <c r="D110" s="79">
        <v>51</v>
      </c>
      <c r="E110" s="72">
        <f aca="true" t="shared" si="22" ref="E110:E118">IF(C110=0,"NA",D110/C110-1)</f>
        <v>-0.35443037974683544</v>
      </c>
      <c r="F110" s="78">
        <f t="shared" si="17"/>
        <v>-28</v>
      </c>
      <c r="G110" s="79">
        <v>51</v>
      </c>
      <c r="H110" s="79">
        <v>80</v>
      </c>
      <c r="I110" s="72">
        <f>IF(G110=0,"NA",H110/G110-1)</f>
        <v>0.5686274509803921</v>
      </c>
      <c r="J110" s="78">
        <f t="shared" si="18"/>
        <v>29</v>
      </c>
    </row>
    <row r="111" spans="1:10" ht="13.5">
      <c r="A111" s="70" t="s">
        <v>47</v>
      </c>
      <c r="B111" s="70" t="s">
        <v>3</v>
      </c>
      <c r="C111" s="78">
        <v>41</v>
      </c>
      <c r="D111" s="79">
        <v>57</v>
      </c>
      <c r="E111" s="72">
        <f t="shared" si="22"/>
        <v>0.3902439024390243</v>
      </c>
      <c r="F111" s="78">
        <f t="shared" si="17"/>
        <v>16</v>
      </c>
      <c r="G111" s="79">
        <v>57</v>
      </c>
      <c r="H111" s="79">
        <v>131</v>
      </c>
      <c r="I111" s="72">
        <f aca="true" t="shared" si="23" ref="I111:I119">IF(G111=0,"NA",H111/G111-1)</f>
        <v>1.2982456140350878</v>
      </c>
      <c r="J111" s="78">
        <f t="shared" si="18"/>
        <v>74</v>
      </c>
    </row>
    <row r="112" spans="1:10" ht="13.5">
      <c r="A112" s="70" t="s">
        <v>47</v>
      </c>
      <c r="B112" s="70" t="s">
        <v>4</v>
      </c>
      <c r="C112" s="78">
        <v>144</v>
      </c>
      <c r="D112" s="79">
        <v>682</v>
      </c>
      <c r="E112" s="72">
        <f t="shared" si="22"/>
        <v>3.7361111111111107</v>
      </c>
      <c r="F112" s="78">
        <f t="shared" si="17"/>
        <v>538</v>
      </c>
      <c r="G112" s="79">
        <v>682</v>
      </c>
      <c r="H112" s="79">
        <v>3449</v>
      </c>
      <c r="I112" s="72">
        <f t="shared" si="23"/>
        <v>4.057184750733138</v>
      </c>
      <c r="J112" s="78">
        <f t="shared" si="18"/>
        <v>2767</v>
      </c>
    </row>
    <row r="113" spans="1:10" ht="13.5">
      <c r="A113" s="70" t="s">
        <v>47</v>
      </c>
      <c r="B113" s="70" t="s">
        <v>5</v>
      </c>
      <c r="C113" s="78">
        <v>56</v>
      </c>
      <c r="D113" s="79">
        <v>153</v>
      </c>
      <c r="E113" s="72">
        <f t="shared" si="22"/>
        <v>1.7321428571428572</v>
      </c>
      <c r="F113" s="78">
        <f t="shared" si="17"/>
        <v>97</v>
      </c>
      <c r="G113" s="79">
        <v>153</v>
      </c>
      <c r="H113" s="79">
        <v>586</v>
      </c>
      <c r="I113" s="72">
        <f t="shared" si="23"/>
        <v>2.8300653594771243</v>
      </c>
      <c r="J113" s="78">
        <f t="shared" si="18"/>
        <v>433</v>
      </c>
    </row>
    <row r="114" spans="1:10" ht="13.5">
      <c r="A114" s="70" t="s">
        <v>47</v>
      </c>
      <c r="B114" s="70" t="s">
        <v>6</v>
      </c>
      <c r="C114" s="78">
        <v>0</v>
      </c>
      <c r="D114" s="79">
        <v>28</v>
      </c>
      <c r="E114" s="72" t="str">
        <f t="shared" si="22"/>
        <v>NA</v>
      </c>
      <c r="F114" s="78">
        <f t="shared" si="17"/>
        <v>28</v>
      </c>
      <c r="G114" s="79">
        <v>28</v>
      </c>
      <c r="H114" s="79">
        <v>130</v>
      </c>
      <c r="I114" s="72">
        <f t="shared" si="23"/>
        <v>3.6428571428571432</v>
      </c>
      <c r="J114" s="78">
        <f t="shared" si="18"/>
        <v>102</v>
      </c>
    </row>
    <row r="115" spans="1:10" ht="13.5">
      <c r="A115" s="70" t="s">
        <v>47</v>
      </c>
      <c r="B115" s="70" t="s">
        <v>7</v>
      </c>
      <c r="C115" s="78">
        <v>38</v>
      </c>
      <c r="D115" s="79">
        <v>22</v>
      </c>
      <c r="E115" s="72">
        <f t="shared" si="22"/>
        <v>-0.42105263157894735</v>
      </c>
      <c r="F115" s="78">
        <f t="shared" si="17"/>
        <v>-16</v>
      </c>
      <c r="G115" s="79">
        <v>22</v>
      </c>
      <c r="H115" s="79">
        <v>27</v>
      </c>
      <c r="I115" s="72">
        <f t="shared" si="23"/>
        <v>0.2272727272727273</v>
      </c>
      <c r="J115" s="78">
        <f t="shared" si="18"/>
        <v>5</v>
      </c>
    </row>
    <row r="116" spans="1:10" ht="13.5">
      <c r="A116" s="70" t="s">
        <v>47</v>
      </c>
      <c r="B116" s="70" t="s">
        <v>8</v>
      </c>
      <c r="C116" s="78">
        <v>0</v>
      </c>
      <c r="D116" s="79">
        <v>15</v>
      </c>
      <c r="E116" s="72" t="str">
        <f t="shared" si="22"/>
        <v>NA</v>
      </c>
      <c r="F116" s="78">
        <f t="shared" si="17"/>
        <v>15</v>
      </c>
      <c r="G116" s="79">
        <v>15</v>
      </c>
      <c r="H116" s="79">
        <v>0</v>
      </c>
      <c r="I116" s="72">
        <f t="shared" si="23"/>
        <v>-1</v>
      </c>
      <c r="J116" s="78">
        <f t="shared" si="18"/>
        <v>-15</v>
      </c>
    </row>
    <row r="117" spans="1:10" ht="13.5">
      <c r="A117" s="70" t="s">
        <v>47</v>
      </c>
      <c r="B117" s="70" t="s">
        <v>9</v>
      </c>
      <c r="C117" s="78">
        <v>0</v>
      </c>
      <c r="D117" s="79">
        <v>21</v>
      </c>
      <c r="E117" s="72" t="str">
        <f t="shared" si="22"/>
        <v>NA</v>
      </c>
      <c r="F117" s="78">
        <f t="shared" si="17"/>
        <v>21</v>
      </c>
      <c r="G117" s="79">
        <v>21</v>
      </c>
      <c r="H117" s="79">
        <v>31</v>
      </c>
      <c r="I117" s="72">
        <f t="shared" si="23"/>
        <v>0.4761904761904763</v>
      </c>
      <c r="J117" s="78">
        <f t="shared" si="18"/>
        <v>10</v>
      </c>
    </row>
    <row r="118" spans="1:10" s="65" customFormat="1" ht="13.5">
      <c r="A118" s="65" t="s">
        <v>47</v>
      </c>
      <c r="B118" s="65" t="s">
        <v>10</v>
      </c>
      <c r="C118" s="66">
        <v>0</v>
      </c>
      <c r="D118" s="67">
        <v>0</v>
      </c>
      <c r="E118" s="68" t="str">
        <f t="shared" si="22"/>
        <v>NA</v>
      </c>
      <c r="F118" s="66">
        <f t="shared" si="17"/>
        <v>0</v>
      </c>
      <c r="G118" s="67">
        <v>0</v>
      </c>
      <c r="H118" s="67">
        <v>15</v>
      </c>
      <c r="I118" s="68" t="str">
        <f t="shared" si="23"/>
        <v>NA</v>
      </c>
      <c r="J118" s="66">
        <f t="shared" si="18"/>
        <v>15</v>
      </c>
    </row>
    <row r="119" spans="1:10" s="80" customFormat="1" ht="13.5">
      <c r="A119" s="80" t="s">
        <v>47</v>
      </c>
      <c r="B119" s="80" t="s">
        <v>14</v>
      </c>
      <c r="C119" s="81">
        <f>SUM(C110:C118)</f>
        <v>358</v>
      </c>
      <c r="D119" s="82">
        <f>SUM(D110:D118)</f>
        <v>1029</v>
      </c>
      <c r="E119" s="83">
        <f>IF(C119=0,0,D119/C119-1)</f>
        <v>1.8743016759776538</v>
      </c>
      <c r="F119" s="81">
        <f t="shared" si="17"/>
        <v>671</v>
      </c>
      <c r="G119" s="82">
        <f>SUM(G110:G118)</f>
        <v>1029</v>
      </c>
      <c r="H119" s="82">
        <f>SUM(H110:H118)</f>
        <v>4449</v>
      </c>
      <c r="I119" s="112">
        <f t="shared" si="23"/>
        <v>3.3236151603498545</v>
      </c>
      <c r="J119" s="81">
        <f t="shared" si="18"/>
        <v>3420</v>
      </c>
    </row>
    <row r="120" spans="1:10" ht="13.5">
      <c r="A120" s="70" t="s">
        <v>47</v>
      </c>
      <c r="B120" s="70" t="s">
        <v>47</v>
      </c>
      <c r="C120" s="84">
        <v>47662</v>
      </c>
      <c r="D120" s="79">
        <v>58330</v>
      </c>
      <c r="E120" s="72">
        <f>IF(C120=0,"NA",D120/C120-1)</f>
        <v>0.22382610884981746</v>
      </c>
      <c r="F120" s="78">
        <f t="shared" si="17"/>
        <v>10668</v>
      </c>
      <c r="G120" s="79">
        <v>58330</v>
      </c>
      <c r="H120" s="79">
        <v>55021</v>
      </c>
      <c r="I120" s="110">
        <f>IF(G120=0,"NA",H120/G120-1)</f>
        <v>-0.05672895594033944</v>
      </c>
      <c r="J120" s="78">
        <f t="shared" si="18"/>
        <v>-3309</v>
      </c>
    </row>
    <row r="121" spans="1:10" ht="13.5">
      <c r="A121" s="70" t="s">
        <v>47</v>
      </c>
      <c r="B121" s="70" t="s">
        <v>11</v>
      </c>
      <c r="C121" s="84">
        <f>C122-C120-C119</f>
        <v>5082</v>
      </c>
      <c r="D121" s="79">
        <f>D122-D120-D119</f>
        <v>9338</v>
      </c>
      <c r="E121" s="72">
        <f>IF(C121=0,"NA",D121/C121-1)</f>
        <v>0.837465564738292</v>
      </c>
      <c r="F121" s="78">
        <f t="shared" si="17"/>
        <v>4256</v>
      </c>
      <c r="G121" s="79">
        <f>G122-G120-G119</f>
        <v>9338</v>
      </c>
      <c r="H121" s="79">
        <f>H122-H120-H119</f>
        <v>13876</v>
      </c>
      <c r="I121" s="110">
        <f>IF(G121=0,"NA",H121/G121-1)</f>
        <v>0.4859713000642536</v>
      </c>
      <c r="J121" s="78">
        <f t="shared" si="18"/>
        <v>4538</v>
      </c>
    </row>
    <row r="122" spans="1:10" s="74" customFormat="1" ht="14.25" thickBot="1">
      <c r="A122" s="74" t="s">
        <v>47</v>
      </c>
      <c r="B122" s="74" t="s">
        <v>25</v>
      </c>
      <c r="C122" s="75">
        <v>53102</v>
      </c>
      <c r="D122" s="85">
        <v>68697</v>
      </c>
      <c r="E122" s="76">
        <f>IF(C122=0,0,D122/C122-1)</f>
        <v>0.2936800873790064</v>
      </c>
      <c r="F122" s="75">
        <f t="shared" si="17"/>
        <v>15595</v>
      </c>
      <c r="G122" s="85">
        <v>68697</v>
      </c>
      <c r="H122" s="85">
        <v>73346</v>
      </c>
      <c r="I122" s="113">
        <f>IF(G122=0,"NA",H122/G122-1)</f>
        <v>0.06767398867490582</v>
      </c>
      <c r="J122" s="75">
        <f t="shared" si="18"/>
        <v>4649</v>
      </c>
    </row>
    <row r="123" spans="1:10" ht="14.25" thickTop="1">
      <c r="A123" s="70" t="s">
        <v>48</v>
      </c>
      <c r="B123" s="70" t="s">
        <v>2</v>
      </c>
      <c r="C123" s="78">
        <v>12</v>
      </c>
      <c r="D123" s="79">
        <v>17</v>
      </c>
      <c r="E123" s="72">
        <f aca="true" t="shared" si="24" ref="E123:E131">IF(C123=0,"NA",D123/C123-1)</f>
        <v>0.41666666666666674</v>
      </c>
      <c r="F123" s="78">
        <f aca="true" t="shared" si="25" ref="F123:F161">D123-C123</f>
        <v>5</v>
      </c>
      <c r="G123" s="79">
        <v>17</v>
      </c>
      <c r="H123" s="79">
        <v>82</v>
      </c>
      <c r="I123" s="72">
        <f>IF(G123=0,"NA",H123/G123-1)</f>
        <v>3.8235294117647056</v>
      </c>
      <c r="J123" s="78">
        <f aca="true" t="shared" si="26" ref="J123:J161">H123-G123</f>
        <v>65</v>
      </c>
    </row>
    <row r="124" spans="1:10" ht="13.5">
      <c r="A124" s="70" t="s">
        <v>48</v>
      </c>
      <c r="B124" s="70" t="s">
        <v>3</v>
      </c>
      <c r="C124" s="78">
        <v>17</v>
      </c>
      <c r="D124" s="79">
        <v>65</v>
      </c>
      <c r="E124" s="72">
        <f t="shared" si="24"/>
        <v>2.823529411764706</v>
      </c>
      <c r="F124" s="78">
        <f t="shared" si="25"/>
        <v>48</v>
      </c>
      <c r="G124" s="79">
        <v>65</v>
      </c>
      <c r="H124" s="79">
        <v>178</v>
      </c>
      <c r="I124" s="72">
        <f aca="true" t="shared" si="27" ref="I124:I132">IF(G124=0,"NA",H124/G124-1)</f>
        <v>1.7384615384615385</v>
      </c>
      <c r="J124" s="78">
        <f t="shared" si="26"/>
        <v>113</v>
      </c>
    </row>
    <row r="125" spans="1:10" ht="13.5">
      <c r="A125" s="70" t="s">
        <v>48</v>
      </c>
      <c r="B125" s="70" t="s">
        <v>4</v>
      </c>
      <c r="C125" s="78">
        <v>1340</v>
      </c>
      <c r="D125" s="79">
        <v>3768</v>
      </c>
      <c r="E125" s="72">
        <f t="shared" si="24"/>
        <v>1.8119402985074626</v>
      </c>
      <c r="F125" s="78">
        <f t="shared" si="25"/>
        <v>2428</v>
      </c>
      <c r="G125" s="79">
        <v>3768</v>
      </c>
      <c r="H125" s="79">
        <v>8054</v>
      </c>
      <c r="I125" s="72">
        <f t="shared" si="27"/>
        <v>1.1374734607218682</v>
      </c>
      <c r="J125" s="78">
        <f t="shared" si="26"/>
        <v>4286</v>
      </c>
    </row>
    <row r="126" spans="1:10" ht="13.5">
      <c r="A126" s="70" t="s">
        <v>48</v>
      </c>
      <c r="B126" s="70" t="s">
        <v>5</v>
      </c>
      <c r="C126" s="78">
        <v>55</v>
      </c>
      <c r="D126" s="79">
        <v>114</v>
      </c>
      <c r="E126" s="72">
        <f t="shared" si="24"/>
        <v>1.0727272727272728</v>
      </c>
      <c r="F126" s="78">
        <f t="shared" si="25"/>
        <v>59</v>
      </c>
      <c r="G126" s="79">
        <v>114</v>
      </c>
      <c r="H126" s="79">
        <v>299</v>
      </c>
      <c r="I126" s="72">
        <f t="shared" si="27"/>
        <v>1.6228070175438596</v>
      </c>
      <c r="J126" s="78">
        <f t="shared" si="26"/>
        <v>185</v>
      </c>
    </row>
    <row r="127" spans="1:10" ht="13.5">
      <c r="A127" s="70" t="s">
        <v>48</v>
      </c>
      <c r="B127" s="70" t="s">
        <v>6</v>
      </c>
      <c r="C127" s="78">
        <v>0</v>
      </c>
      <c r="D127" s="79">
        <v>15</v>
      </c>
      <c r="E127" s="72" t="str">
        <f t="shared" si="24"/>
        <v>NA</v>
      </c>
      <c r="F127" s="78">
        <f t="shared" si="25"/>
        <v>15</v>
      </c>
      <c r="G127" s="79">
        <v>15</v>
      </c>
      <c r="H127" s="79">
        <v>51</v>
      </c>
      <c r="I127" s="72">
        <f t="shared" si="27"/>
        <v>2.4</v>
      </c>
      <c r="J127" s="78">
        <f t="shared" si="26"/>
        <v>36</v>
      </c>
    </row>
    <row r="128" spans="1:10" ht="13.5">
      <c r="A128" s="70" t="s">
        <v>48</v>
      </c>
      <c r="B128" s="70" t="s">
        <v>7</v>
      </c>
      <c r="C128" s="78">
        <v>0</v>
      </c>
      <c r="D128" s="79">
        <v>0</v>
      </c>
      <c r="E128" s="72" t="str">
        <f t="shared" si="24"/>
        <v>NA</v>
      </c>
      <c r="F128" s="78">
        <f t="shared" si="25"/>
        <v>0</v>
      </c>
      <c r="G128" s="79">
        <v>0</v>
      </c>
      <c r="H128" s="79">
        <v>17</v>
      </c>
      <c r="I128" s="72" t="str">
        <f t="shared" si="27"/>
        <v>NA</v>
      </c>
      <c r="J128" s="78">
        <f t="shared" si="26"/>
        <v>17</v>
      </c>
    </row>
    <row r="129" spans="1:10" ht="13.5">
      <c r="A129" s="70" t="s">
        <v>48</v>
      </c>
      <c r="B129" s="70" t="s">
        <v>8</v>
      </c>
      <c r="C129" s="78">
        <v>0</v>
      </c>
      <c r="D129" s="79">
        <v>0</v>
      </c>
      <c r="E129" s="72" t="str">
        <f t="shared" si="24"/>
        <v>NA</v>
      </c>
      <c r="F129" s="78">
        <f t="shared" si="25"/>
        <v>0</v>
      </c>
      <c r="G129" s="79">
        <v>0</v>
      </c>
      <c r="H129" s="79">
        <v>4</v>
      </c>
      <c r="I129" s="72" t="str">
        <f t="shared" si="27"/>
        <v>NA</v>
      </c>
      <c r="J129" s="78">
        <f t="shared" si="26"/>
        <v>4</v>
      </c>
    </row>
    <row r="130" spans="1:10" ht="13.5">
      <c r="A130" s="70" t="s">
        <v>48</v>
      </c>
      <c r="B130" s="70" t="s">
        <v>9</v>
      </c>
      <c r="C130" s="78">
        <v>0</v>
      </c>
      <c r="D130" s="79">
        <v>0</v>
      </c>
      <c r="E130" s="72" t="str">
        <f t="shared" si="24"/>
        <v>NA</v>
      </c>
      <c r="F130" s="78">
        <f t="shared" si="25"/>
        <v>0</v>
      </c>
      <c r="G130" s="79">
        <v>0</v>
      </c>
      <c r="H130" s="79">
        <v>17</v>
      </c>
      <c r="I130" s="72" t="str">
        <f t="shared" si="27"/>
        <v>NA</v>
      </c>
      <c r="J130" s="78">
        <f t="shared" si="26"/>
        <v>17</v>
      </c>
    </row>
    <row r="131" spans="1:10" s="65" customFormat="1" ht="13.5">
      <c r="A131" s="65" t="s">
        <v>48</v>
      </c>
      <c r="B131" s="65" t="s">
        <v>10</v>
      </c>
      <c r="C131" s="66">
        <v>0</v>
      </c>
      <c r="D131" s="67">
        <v>0</v>
      </c>
      <c r="E131" s="68" t="str">
        <f t="shared" si="24"/>
        <v>NA</v>
      </c>
      <c r="F131" s="66">
        <f t="shared" si="25"/>
        <v>0</v>
      </c>
      <c r="G131" s="67">
        <v>0</v>
      </c>
      <c r="H131" s="67">
        <v>0</v>
      </c>
      <c r="I131" s="68" t="str">
        <f t="shared" si="27"/>
        <v>NA</v>
      </c>
      <c r="J131" s="66">
        <f t="shared" si="26"/>
        <v>0</v>
      </c>
    </row>
    <row r="132" spans="1:10" s="80" customFormat="1" ht="13.5">
      <c r="A132" s="65" t="s">
        <v>48</v>
      </c>
      <c r="B132" s="80" t="s">
        <v>14</v>
      </c>
      <c r="C132" s="81">
        <f>SUM(C123:C131)</f>
        <v>1424</v>
      </c>
      <c r="D132" s="82">
        <f>SUM(D123:D131)</f>
        <v>3979</v>
      </c>
      <c r="E132" s="83">
        <f>IF(C132=0,0,D132/C132-1)</f>
        <v>1.794241573033708</v>
      </c>
      <c r="F132" s="81">
        <f t="shared" si="25"/>
        <v>2555</v>
      </c>
      <c r="G132" s="82">
        <f>SUM(G123:G131)</f>
        <v>3979</v>
      </c>
      <c r="H132" s="82">
        <f>SUM(H123:H131)</f>
        <v>8702</v>
      </c>
      <c r="I132" s="112">
        <f t="shared" si="27"/>
        <v>1.1869816536818294</v>
      </c>
      <c r="J132" s="81">
        <f t="shared" si="26"/>
        <v>4723</v>
      </c>
    </row>
    <row r="133" spans="1:10" ht="13.5">
      <c r="A133" s="70" t="s">
        <v>48</v>
      </c>
      <c r="B133" s="70" t="s">
        <v>48</v>
      </c>
      <c r="C133" s="84">
        <v>7167</v>
      </c>
      <c r="D133" s="79">
        <v>10772</v>
      </c>
      <c r="E133" s="72">
        <f>IF(C133=0,"NA",D133/C133-1)</f>
        <v>0.5029998604716059</v>
      </c>
      <c r="F133" s="78">
        <f t="shared" si="25"/>
        <v>3605</v>
      </c>
      <c r="G133" s="79">
        <v>10772</v>
      </c>
      <c r="H133" s="108">
        <v>11909</v>
      </c>
      <c r="I133" s="110">
        <f>IF(G133=0,"NA",H133/G133-1)</f>
        <v>0.10555142963238029</v>
      </c>
      <c r="J133" s="78">
        <f t="shared" si="26"/>
        <v>1137</v>
      </c>
    </row>
    <row r="134" spans="1:10" ht="13.5">
      <c r="A134" s="70" t="s">
        <v>48</v>
      </c>
      <c r="B134" s="70" t="s">
        <v>11</v>
      </c>
      <c r="C134" s="84">
        <f>C135-C133-C132</f>
        <v>849</v>
      </c>
      <c r="D134" s="79">
        <f>D135-D133-D132</f>
        <v>1779</v>
      </c>
      <c r="E134" s="72">
        <f>IF(C134=0,"NA",D134/C134-1)</f>
        <v>1.095406360424028</v>
      </c>
      <c r="F134" s="78">
        <f t="shared" si="25"/>
        <v>930</v>
      </c>
      <c r="G134" s="79">
        <f>G135-G133-G132</f>
        <v>1779</v>
      </c>
      <c r="H134" s="79">
        <f>H135-H133-H132</f>
        <v>2494</v>
      </c>
      <c r="I134" s="110">
        <f>IF(G134=0,"NA",H134/G134-1)</f>
        <v>0.4019111860595841</v>
      </c>
      <c r="J134" s="78">
        <f t="shared" si="26"/>
        <v>715</v>
      </c>
    </row>
    <row r="135" spans="1:10" s="74" customFormat="1" ht="14.25" thickBot="1">
      <c r="A135" s="74" t="s">
        <v>48</v>
      </c>
      <c r="B135" s="74" t="s">
        <v>25</v>
      </c>
      <c r="C135" s="75">
        <v>9440</v>
      </c>
      <c r="D135" s="85">
        <v>16530</v>
      </c>
      <c r="E135" s="76">
        <f>IF(C135=0,0,D135/C135-1)</f>
        <v>0.7510593220338984</v>
      </c>
      <c r="F135" s="75">
        <f t="shared" si="25"/>
        <v>7090</v>
      </c>
      <c r="G135" s="85">
        <v>16530</v>
      </c>
      <c r="H135" s="85">
        <v>23105</v>
      </c>
      <c r="I135" s="113">
        <f>IF(G135=0,"NA",H135/G135-1)</f>
        <v>0.39776164549304305</v>
      </c>
      <c r="J135" s="75">
        <f t="shared" si="26"/>
        <v>6575</v>
      </c>
    </row>
    <row r="136" spans="1:10" ht="14.25" thickTop="1">
      <c r="A136" s="70" t="s">
        <v>49</v>
      </c>
      <c r="B136" s="70" t="s">
        <v>2</v>
      </c>
      <c r="C136" s="78">
        <v>237</v>
      </c>
      <c r="D136" s="79">
        <v>120</v>
      </c>
      <c r="E136" s="72">
        <f aca="true" t="shared" si="28" ref="E136:E144">IF(C136=0,"NA",D136/C136-1)</f>
        <v>-0.49367088607594933</v>
      </c>
      <c r="F136" s="78">
        <f t="shared" si="25"/>
        <v>-117</v>
      </c>
      <c r="G136" s="79">
        <v>120</v>
      </c>
      <c r="H136" s="79">
        <v>220</v>
      </c>
      <c r="I136" s="72">
        <f>IF(G136=0,"NA",H136/G136-1)</f>
        <v>0.8333333333333333</v>
      </c>
      <c r="J136" s="78">
        <f t="shared" si="26"/>
        <v>100</v>
      </c>
    </row>
    <row r="137" spans="1:10" ht="13.5">
      <c r="A137" s="70" t="s">
        <v>49</v>
      </c>
      <c r="B137" s="70" t="s">
        <v>3</v>
      </c>
      <c r="C137" s="78">
        <v>54</v>
      </c>
      <c r="D137" s="79">
        <v>173</v>
      </c>
      <c r="E137" s="72">
        <f t="shared" si="28"/>
        <v>2.2037037037037037</v>
      </c>
      <c r="F137" s="78">
        <f t="shared" si="25"/>
        <v>119</v>
      </c>
      <c r="G137" s="79">
        <v>173</v>
      </c>
      <c r="H137" s="79">
        <v>378</v>
      </c>
      <c r="I137" s="72">
        <f aca="true" t="shared" si="29" ref="I137:I145">IF(G137=0,"NA",H137/G137-1)</f>
        <v>1.1849710982658959</v>
      </c>
      <c r="J137" s="78">
        <f t="shared" si="26"/>
        <v>205</v>
      </c>
    </row>
    <row r="138" spans="1:10" ht="13.5">
      <c r="A138" s="70" t="s">
        <v>49</v>
      </c>
      <c r="B138" s="70" t="s">
        <v>4</v>
      </c>
      <c r="C138" s="78">
        <v>1089</v>
      </c>
      <c r="D138" s="79">
        <v>2411</v>
      </c>
      <c r="E138" s="72">
        <f t="shared" si="28"/>
        <v>1.2139577594123048</v>
      </c>
      <c r="F138" s="78">
        <f t="shared" si="25"/>
        <v>1322</v>
      </c>
      <c r="G138" s="79">
        <v>2411</v>
      </c>
      <c r="H138" s="79">
        <v>5799</v>
      </c>
      <c r="I138" s="72">
        <f t="shared" si="29"/>
        <v>1.4052260472832852</v>
      </c>
      <c r="J138" s="78">
        <f t="shared" si="26"/>
        <v>3388</v>
      </c>
    </row>
    <row r="139" spans="1:10" ht="13.5">
      <c r="A139" s="70" t="s">
        <v>49</v>
      </c>
      <c r="B139" s="70" t="s">
        <v>5</v>
      </c>
      <c r="C139" s="78">
        <v>150</v>
      </c>
      <c r="D139" s="79">
        <v>246</v>
      </c>
      <c r="E139" s="72">
        <f t="shared" si="28"/>
        <v>0.6399999999999999</v>
      </c>
      <c r="F139" s="78">
        <f t="shared" si="25"/>
        <v>96</v>
      </c>
      <c r="G139" s="79">
        <v>246</v>
      </c>
      <c r="H139" s="79">
        <v>533</v>
      </c>
      <c r="I139" s="72">
        <f t="shared" si="29"/>
        <v>1.1666666666666665</v>
      </c>
      <c r="J139" s="78">
        <f t="shared" si="26"/>
        <v>287</v>
      </c>
    </row>
    <row r="140" spans="1:10" ht="13.5">
      <c r="A140" s="70" t="s">
        <v>49</v>
      </c>
      <c r="B140" s="70" t="s">
        <v>6</v>
      </c>
      <c r="C140" s="78">
        <v>13</v>
      </c>
      <c r="D140" s="79">
        <v>83</v>
      </c>
      <c r="E140" s="72">
        <f t="shared" si="28"/>
        <v>5.384615384615385</v>
      </c>
      <c r="F140" s="78">
        <f t="shared" si="25"/>
        <v>70</v>
      </c>
      <c r="G140" s="79">
        <v>83</v>
      </c>
      <c r="H140" s="79">
        <v>155</v>
      </c>
      <c r="I140" s="72">
        <f t="shared" si="29"/>
        <v>0.8674698795180722</v>
      </c>
      <c r="J140" s="78">
        <f t="shared" si="26"/>
        <v>72</v>
      </c>
    </row>
    <row r="141" spans="1:10" ht="13.5">
      <c r="A141" s="70" t="s">
        <v>49</v>
      </c>
      <c r="B141" s="70" t="s">
        <v>7</v>
      </c>
      <c r="C141" s="78">
        <v>0</v>
      </c>
      <c r="D141" s="79">
        <v>18</v>
      </c>
      <c r="E141" s="72" t="str">
        <f t="shared" si="28"/>
        <v>NA</v>
      </c>
      <c r="F141" s="78">
        <f t="shared" si="25"/>
        <v>18</v>
      </c>
      <c r="G141" s="79">
        <v>18</v>
      </c>
      <c r="H141" s="79">
        <v>29</v>
      </c>
      <c r="I141" s="72">
        <f t="shared" si="29"/>
        <v>0.6111111111111112</v>
      </c>
      <c r="J141" s="78">
        <f t="shared" si="26"/>
        <v>11</v>
      </c>
    </row>
    <row r="142" spans="1:10" ht="13.5">
      <c r="A142" s="70" t="s">
        <v>49</v>
      </c>
      <c r="B142" s="70" t="s">
        <v>8</v>
      </c>
      <c r="C142" s="78">
        <v>0</v>
      </c>
      <c r="D142" s="79">
        <v>16</v>
      </c>
      <c r="E142" s="72" t="str">
        <f t="shared" si="28"/>
        <v>NA</v>
      </c>
      <c r="F142" s="78">
        <f t="shared" si="25"/>
        <v>16</v>
      </c>
      <c r="G142" s="79">
        <v>16</v>
      </c>
      <c r="H142" s="79">
        <v>6</v>
      </c>
      <c r="I142" s="72">
        <f t="shared" si="29"/>
        <v>-0.625</v>
      </c>
      <c r="J142" s="78">
        <f t="shared" si="26"/>
        <v>-10</v>
      </c>
    </row>
    <row r="143" spans="1:10" ht="13.5">
      <c r="A143" s="70" t="s">
        <v>49</v>
      </c>
      <c r="B143" s="70" t="s">
        <v>9</v>
      </c>
      <c r="C143" s="78">
        <v>59</v>
      </c>
      <c r="D143" s="79">
        <v>8</v>
      </c>
      <c r="E143" s="72">
        <f t="shared" si="28"/>
        <v>-0.864406779661017</v>
      </c>
      <c r="F143" s="78">
        <f t="shared" si="25"/>
        <v>-51</v>
      </c>
      <c r="G143" s="79">
        <v>8</v>
      </c>
      <c r="H143" s="79">
        <v>51</v>
      </c>
      <c r="I143" s="72">
        <f t="shared" si="29"/>
        <v>5.375</v>
      </c>
      <c r="J143" s="78">
        <f t="shared" si="26"/>
        <v>43</v>
      </c>
    </row>
    <row r="144" spans="1:10" s="65" customFormat="1" ht="13.5">
      <c r="A144" s="65" t="s">
        <v>49</v>
      </c>
      <c r="B144" s="65" t="s">
        <v>10</v>
      </c>
      <c r="C144" s="66">
        <v>0</v>
      </c>
      <c r="D144" s="67">
        <v>12</v>
      </c>
      <c r="E144" s="68" t="str">
        <f t="shared" si="28"/>
        <v>NA</v>
      </c>
      <c r="F144" s="66">
        <f t="shared" si="25"/>
        <v>12</v>
      </c>
      <c r="G144" s="67">
        <v>12</v>
      </c>
      <c r="H144" s="67">
        <v>29</v>
      </c>
      <c r="I144" s="68">
        <f t="shared" si="29"/>
        <v>1.4166666666666665</v>
      </c>
      <c r="J144" s="66">
        <f t="shared" si="26"/>
        <v>17</v>
      </c>
    </row>
    <row r="145" spans="1:10" s="80" customFormat="1" ht="13.5">
      <c r="A145" s="80" t="s">
        <v>49</v>
      </c>
      <c r="B145" s="80" t="s">
        <v>14</v>
      </c>
      <c r="C145" s="81">
        <f>SUM(C136:C144)</f>
        <v>1602</v>
      </c>
      <c r="D145" s="82">
        <f>SUM(D136:D144)</f>
        <v>3087</v>
      </c>
      <c r="E145" s="83">
        <f>IF(C145=0,0,D145/C145-1)</f>
        <v>0.9269662921348314</v>
      </c>
      <c r="F145" s="81">
        <f t="shared" si="25"/>
        <v>1485</v>
      </c>
      <c r="G145" s="82">
        <f>SUM(G136:G144)</f>
        <v>3087</v>
      </c>
      <c r="H145" s="82">
        <f>SUM(H136:H144)</f>
        <v>7200</v>
      </c>
      <c r="I145" s="112">
        <f t="shared" si="29"/>
        <v>1.3323615160349855</v>
      </c>
      <c r="J145" s="81">
        <f t="shared" si="26"/>
        <v>4113</v>
      </c>
    </row>
    <row r="146" spans="1:10" ht="13.5">
      <c r="A146" s="70" t="s">
        <v>49</v>
      </c>
      <c r="B146" s="70" t="s">
        <v>49</v>
      </c>
      <c r="C146" s="84">
        <v>124473</v>
      </c>
      <c r="D146" s="79">
        <v>151520</v>
      </c>
      <c r="E146" s="72">
        <f aca="true" t="shared" si="30" ref="E146:E157">IF(C146=0,"NA",D146/C146-1)</f>
        <v>0.21729210350839145</v>
      </c>
      <c r="F146" s="78">
        <f t="shared" si="25"/>
        <v>27047</v>
      </c>
      <c r="G146" s="79">
        <v>151520</v>
      </c>
      <c r="H146" s="79">
        <v>146444</v>
      </c>
      <c r="I146" s="110">
        <f>IF(G146=0,"NA",H146/G146-1)</f>
        <v>-0.033500527983104544</v>
      </c>
      <c r="J146" s="78">
        <f t="shared" si="26"/>
        <v>-5076</v>
      </c>
    </row>
    <row r="147" spans="1:10" ht="13.5">
      <c r="A147" s="70" t="s">
        <v>49</v>
      </c>
      <c r="B147" s="70" t="s">
        <v>11</v>
      </c>
      <c r="C147" s="84">
        <f>C148-C146-C145</f>
        <v>5165</v>
      </c>
      <c r="D147" s="79">
        <f>D148-D146-D145</f>
        <v>9663</v>
      </c>
      <c r="E147" s="72">
        <f t="shared" si="30"/>
        <v>0.8708615682478218</v>
      </c>
      <c r="F147" s="78">
        <f t="shared" si="25"/>
        <v>4498</v>
      </c>
      <c r="G147" s="79">
        <f>G148-G146-G145</f>
        <v>9663</v>
      </c>
      <c r="H147" s="79">
        <f>H148-H146-H145</f>
        <v>10873</v>
      </c>
      <c r="I147" s="110">
        <f>IF(G147=0,"NA",H147/G147-1)</f>
        <v>0.12521991100072438</v>
      </c>
      <c r="J147" s="78">
        <f t="shared" si="26"/>
        <v>1210</v>
      </c>
    </row>
    <row r="148" spans="1:10" s="74" customFormat="1" ht="14.25" thickBot="1">
      <c r="A148" s="74" t="s">
        <v>49</v>
      </c>
      <c r="B148" s="74" t="s">
        <v>25</v>
      </c>
      <c r="C148" s="75">
        <v>131240</v>
      </c>
      <c r="D148" s="85">
        <v>164270</v>
      </c>
      <c r="E148" s="76">
        <f t="shared" si="30"/>
        <v>0.25167631819567204</v>
      </c>
      <c r="F148" s="75">
        <f t="shared" si="25"/>
        <v>33030</v>
      </c>
      <c r="G148" s="85">
        <v>164270</v>
      </c>
      <c r="H148" s="85">
        <v>164517</v>
      </c>
      <c r="I148" s="113">
        <f>IF(G148=0,"NA",H148/G148-1)</f>
        <v>0.00150362208559085</v>
      </c>
      <c r="J148" s="75">
        <f t="shared" si="26"/>
        <v>247</v>
      </c>
    </row>
    <row r="149" spans="1:10" ht="14.25" thickTop="1">
      <c r="A149" s="70" t="s">
        <v>50</v>
      </c>
      <c r="B149" s="70" t="s">
        <v>2</v>
      </c>
      <c r="C149" s="78">
        <v>427</v>
      </c>
      <c r="D149" s="79">
        <v>470</v>
      </c>
      <c r="E149" s="72">
        <f t="shared" si="30"/>
        <v>0.10070257611241207</v>
      </c>
      <c r="F149" s="78">
        <f t="shared" si="25"/>
        <v>43</v>
      </c>
      <c r="G149" s="79">
        <v>470</v>
      </c>
      <c r="H149" s="79">
        <v>621</v>
      </c>
      <c r="I149" s="72">
        <f>IF(G149=0,"NA",H149/G149-1)</f>
        <v>0.3212765957446808</v>
      </c>
      <c r="J149" s="78">
        <f t="shared" si="26"/>
        <v>151</v>
      </c>
    </row>
    <row r="150" spans="1:10" ht="13.5">
      <c r="A150" s="70" t="s">
        <v>50</v>
      </c>
      <c r="B150" s="70" t="s">
        <v>3</v>
      </c>
      <c r="C150" s="78">
        <v>808</v>
      </c>
      <c r="D150" s="79">
        <v>1373</v>
      </c>
      <c r="E150" s="72">
        <f t="shared" si="30"/>
        <v>0.6992574257425743</v>
      </c>
      <c r="F150" s="78">
        <f t="shared" si="25"/>
        <v>565</v>
      </c>
      <c r="G150" s="79">
        <v>1373</v>
      </c>
      <c r="H150" s="79">
        <v>2010</v>
      </c>
      <c r="I150" s="72">
        <f aca="true" t="shared" si="31" ref="I150:I158">IF(G150=0,"NA",H150/G150-1)</f>
        <v>0.4639475600873999</v>
      </c>
      <c r="J150" s="78">
        <f t="shared" si="26"/>
        <v>637</v>
      </c>
    </row>
    <row r="151" spans="1:10" ht="13.5">
      <c r="A151" s="70" t="s">
        <v>50</v>
      </c>
      <c r="B151" s="70" t="s">
        <v>4</v>
      </c>
      <c r="C151" s="78">
        <v>12919</v>
      </c>
      <c r="D151" s="79">
        <v>17693</v>
      </c>
      <c r="E151" s="72">
        <f t="shared" si="30"/>
        <v>0.3695332456072451</v>
      </c>
      <c r="F151" s="78">
        <f t="shared" si="25"/>
        <v>4774</v>
      </c>
      <c r="G151" s="79">
        <v>17693</v>
      </c>
      <c r="H151" s="79">
        <v>21540</v>
      </c>
      <c r="I151" s="72">
        <f t="shared" si="31"/>
        <v>0.21743062227999777</v>
      </c>
      <c r="J151" s="78">
        <f t="shared" si="26"/>
        <v>3847</v>
      </c>
    </row>
    <row r="152" spans="1:10" ht="13.5">
      <c r="A152" s="70" t="s">
        <v>50</v>
      </c>
      <c r="B152" s="70" t="s">
        <v>5</v>
      </c>
      <c r="C152" s="78">
        <v>445</v>
      </c>
      <c r="D152" s="79">
        <v>712</v>
      </c>
      <c r="E152" s="72">
        <f t="shared" si="30"/>
        <v>0.6000000000000001</v>
      </c>
      <c r="F152" s="78">
        <f t="shared" si="25"/>
        <v>267</v>
      </c>
      <c r="G152" s="79">
        <v>712</v>
      </c>
      <c r="H152" s="79">
        <v>1419</v>
      </c>
      <c r="I152" s="72">
        <f t="shared" si="31"/>
        <v>0.9929775280898876</v>
      </c>
      <c r="J152" s="78">
        <f t="shared" si="26"/>
        <v>707</v>
      </c>
    </row>
    <row r="153" spans="1:10" ht="13.5">
      <c r="A153" s="70" t="s">
        <v>50</v>
      </c>
      <c r="B153" s="70" t="s">
        <v>6</v>
      </c>
      <c r="C153" s="78">
        <v>15</v>
      </c>
      <c r="D153" s="79">
        <v>263</v>
      </c>
      <c r="E153" s="72">
        <f t="shared" si="30"/>
        <v>16.533333333333335</v>
      </c>
      <c r="F153" s="78">
        <f t="shared" si="25"/>
        <v>248</v>
      </c>
      <c r="G153" s="79">
        <v>263</v>
      </c>
      <c r="H153" s="79">
        <v>244</v>
      </c>
      <c r="I153" s="72">
        <f t="shared" si="31"/>
        <v>-0.07224334600760451</v>
      </c>
      <c r="J153" s="78">
        <f t="shared" si="26"/>
        <v>-19</v>
      </c>
    </row>
    <row r="154" spans="1:10" ht="13.5">
      <c r="A154" s="70" t="s">
        <v>50</v>
      </c>
      <c r="B154" s="70" t="s">
        <v>7</v>
      </c>
      <c r="C154" s="78">
        <v>14</v>
      </c>
      <c r="D154" s="79">
        <v>20</v>
      </c>
      <c r="E154" s="72">
        <f t="shared" si="30"/>
        <v>0.4285714285714286</v>
      </c>
      <c r="F154" s="78">
        <f t="shared" si="25"/>
        <v>6</v>
      </c>
      <c r="G154" s="79">
        <v>20</v>
      </c>
      <c r="H154" s="79">
        <v>24</v>
      </c>
      <c r="I154" s="72">
        <f t="shared" si="31"/>
        <v>0.19999999999999996</v>
      </c>
      <c r="J154" s="78">
        <f t="shared" si="26"/>
        <v>4</v>
      </c>
    </row>
    <row r="155" spans="1:10" ht="13.5">
      <c r="A155" s="70" t="s">
        <v>50</v>
      </c>
      <c r="B155" s="70" t="s">
        <v>8</v>
      </c>
      <c r="C155" s="78">
        <v>0</v>
      </c>
      <c r="D155" s="79">
        <v>5</v>
      </c>
      <c r="E155" s="72" t="str">
        <f t="shared" si="30"/>
        <v>NA</v>
      </c>
      <c r="F155" s="78">
        <f t="shared" si="25"/>
        <v>5</v>
      </c>
      <c r="G155" s="79">
        <v>5</v>
      </c>
      <c r="H155" s="79">
        <v>49</v>
      </c>
      <c r="I155" s="72">
        <f t="shared" si="31"/>
        <v>8.8</v>
      </c>
      <c r="J155" s="78">
        <f t="shared" si="26"/>
        <v>44</v>
      </c>
    </row>
    <row r="156" spans="1:10" ht="13.5">
      <c r="A156" s="70" t="s">
        <v>50</v>
      </c>
      <c r="B156" s="70" t="s">
        <v>9</v>
      </c>
      <c r="C156" s="78">
        <v>0</v>
      </c>
      <c r="D156" s="79">
        <v>7</v>
      </c>
      <c r="E156" s="72" t="str">
        <f t="shared" si="30"/>
        <v>NA</v>
      </c>
      <c r="F156" s="78">
        <f t="shared" si="25"/>
        <v>7</v>
      </c>
      <c r="G156" s="79">
        <v>7</v>
      </c>
      <c r="H156" s="79">
        <v>142</v>
      </c>
      <c r="I156" s="72">
        <f t="shared" si="31"/>
        <v>19.285714285714285</v>
      </c>
      <c r="J156" s="78">
        <f t="shared" si="26"/>
        <v>135</v>
      </c>
    </row>
    <row r="157" spans="1:10" s="65" customFormat="1" ht="13.5">
      <c r="A157" s="65" t="s">
        <v>50</v>
      </c>
      <c r="B157" s="65" t="s">
        <v>10</v>
      </c>
      <c r="C157" s="66">
        <v>34</v>
      </c>
      <c r="D157" s="67">
        <v>53</v>
      </c>
      <c r="E157" s="68">
        <f t="shared" si="30"/>
        <v>0.5588235294117647</v>
      </c>
      <c r="F157" s="66">
        <f t="shared" si="25"/>
        <v>19</v>
      </c>
      <c r="G157" s="67">
        <v>53</v>
      </c>
      <c r="H157" s="67">
        <v>194</v>
      </c>
      <c r="I157" s="68">
        <f t="shared" si="31"/>
        <v>2.660377358490566</v>
      </c>
      <c r="J157" s="66">
        <f t="shared" si="26"/>
        <v>141</v>
      </c>
    </row>
    <row r="158" spans="1:10" s="80" customFormat="1" ht="13.5">
      <c r="A158" s="80" t="s">
        <v>50</v>
      </c>
      <c r="B158" s="80" t="s">
        <v>14</v>
      </c>
      <c r="C158" s="81">
        <f>SUM(C149:C157)</f>
        <v>14662</v>
      </c>
      <c r="D158" s="82">
        <f>SUM(D149:D157)</f>
        <v>20596</v>
      </c>
      <c r="E158" s="83">
        <f>IF(C158=0,0,D158/C158-1)</f>
        <v>0.40471968353567034</v>
      </c>
      <c r="F158" s="81">
        <f t="shared" si="25"/>
        <v>5934</v>
      </c>
      <c r="G158" s="82">
        <f>SUM(G149:G157)</f>
        <v>20596</v>
      </c>
      <c r="H158" s="82">
        <f>SUM(H149:H157)</f>
        <v>26243</v>
      </c>
      <c r="I158" s="112">
        <f t="shared" si="31"/>
        <v>0.27417945232083896</v>
      </c>
      <c r="J158" s="81">
        <f t="shared" si="26"/>
        <v>5647</v>
      </c>
    </row>
    <row r="159" spans="1:10" ht="13.5">
      <c r="A159" s="70" t="s">
        <v>50</v>
      </c>
      <c r="B159" s="70" t="s">
        <v>50</v>
      </c>
      <c r="C159" s="84">
        <v>63764</v>
      </c>
      <c r="D159" s="79">
        <v>89628</v>
      </c>
      <c r="E159" s="72">
        <f>IF(C159=0,"NA",D159/C159-1)</f>
        <v>0.40562072642870595</v>
      </c>
      <c r="F159" s="78">
        <f t="shared" si="25"/>
        <v>25864</v>
      </c>
      <c r="G159" s="79">
        <v>89628</v>
      </c>
      <c r="H159" s="79">
        <v>93084</v>
      </c>
      <c r="I159" s="110">
        <f>IF(G159=0,"NA",H159/G159-1)</f>
        <v>0.038559378765564256</v>
      </c>
      <c r="J159" s="78">
        <f t="shared" si="26"/>
        <v>3456</v>
      </c>
    </row>
    <row r="160" spans="1:10" ht="13.5">
      <c r="A160" s="70" t="s">
        <v>50</v>
      </c>
      <c r="B160" s="70" t="s">
        <v>11</v>
      </c>
      <c r="C160" s="84">
        <f>C161-C159-C158</f>
        <v>3202</v>
      </c>
      <c r="D160" s="79">
        <f>D161-D159-D158</f>
        <v>4975</v>
      </c>
      <c r="E160" s="72">
        <f>IF(C160=0,"NA",D160/C160-1)</f>
        <v>0.5537164272329793</v>
      </c>
      <c r="F160" s="78">
        <f t="shared" si="25"/>
        <v>1773</v>
      </c>
      <c r="G160" s="79">
        <f>G161-G159-G158</f>
        <v>4975</v>
      </c>
      <c r="H160" s="79">
        <f>H161-H159-H158</f>
        <v>6779</v>
      </c>
      <c r="I160" s="110">
        <f>IF(G160=0,"NA",H160/G160-1)</f>
        <v>0.36261306532663307</v>
      </c>
      <c r="J160" s="78">
        <f t="shared" si="26"/>
        <v>1804</v>
      </c>
    </row>
    <row r="161" spans="1:10" s="74" customFormat="1" ht="14.25" thickBot="1">
      <c r="A161" s="74" t="s">
        <v>50</v>
      </c>
      <c r="B161" s="74" t="s">
        <v>25</v>
      </c>
      <c r="C161" s="75">
        <v>81628</v>
      </c>
      <c r="D161" s="85">
        <v>115199</v>
      </c>
      <c r="E161" s="76">
        <f>IF(C161=0,0,D161/C161-1)</f>
        <v>0.4112681922869603</v>
      </c>
      <c r="F161" s="75">
        <f t="shared" si="25"/>
        <v>33571</v>
      </c>
      <c r="G161" s="85">
        <v>115199</v>
      </c>
      <c r="H161" s="85">
        <v>126106</v>
      </c>
      <c r="I161" s="113">
        <f>IF(G161=0,"NA",H161/G161-1)</f>
        <v>0.09467964131633089</v>
      </c>
      <c r="J161" s="75">
        <f t="shared" si="26"/>
        <v>10907</v>
      </c>
    </row>
    <row r="162" spans="1:10" ht="14.25" thickTop="1">
      <c r="A162" s="70" t="s">
        <v>56</v>
      </c>
      <c r="B162" s="70" t="s">
        <v>2</v>
      </c>
      <c r="C162" s="78">
        <f aca="true" t="shared" si="32" ref="C162:D174">C6+C19+C32+C45+C58+C71+C84+C97+C110+C123+C136+C149</f>
        <v>2345</v>
      </c>
      <c r="D162" s="78">
        <f t="shared" si="32"/>
        <v>3527</v>
      </c>
      <c r="E162" s="72">
        <f aca="true" t="shared" si="33" ref="E162:E170">IF(C162=0,"NA",D162/C162-1)</f>
        <v>0.5040511727078891</v>
      </c>
      <c r="F162" s="78">
        <f aca="true" t="shared" si="34" ref="F162:F174">D162-C162</f>
        <v>1182</v>
      </c>
      <c r="G162" s="78">
        <f aca="true" t="shared" si="35" ref="G162:H174">G6+G19+G32+G45+G58+G71+G84+G97+G110+G123+G136+G149</f>
        <v>3527</v>
      </c>
      <c r="H162" s="78">
        <f t="shared" si="35"/>
        <v>5359</v>
      </c>
      <c r="I162" s="72">
        <f>IF(G162=0,"NA",H162/G162-1)</f>
        <v>0.5194216047632549</v>
      </c>
      <c r="J162" s="78">
        <f aca="true" t="shared" si="36" ref="J162:J174">H162-G162</f>
        <v>1832</v>
      </c>
    </row>
    <row r="163" spans="1:10" ht="13.5">
      <c r="A163" s="70" t="s">
        <v>56</v>
      </c>
      <c r="B163" s="70" t="s">
        <v>3</v>
      </c>
      <c r="C163" s="78">
        <f t="shared" si="32"/>
        <v>1554</v>
      </c>
      <c r="D163" s="78">
        <f t="shared" si="32"/>
        <v>3825</v>
      </c>
      <c r="E163" s="72">
        <f t="shared" si="33"/>
        <v>1.4613899613899615</v>
      </c>
      <c r="F163" s="78">
        <f t="shared" si="34"/>
        <v>2271</v>
      </c>
      <c r="G163" s="78">
        <f t="shared" si="35"/>
        <v>3825</v>
      </c>
      <c r="H163" s="78">
        <f t="shared" si="35"/>
        <v>6466</v>
      </c>
      <c r="I163" s="72">
        <f aca="true" t="shared" si="37" ref="I163:I171">IF(G163=0,"NA",H163/G163-1)</f>
        <v>0.6904575163398692</v>
      </c>
      <c r="J163" s="78">
        <f t="shared" si="36"/>
        <v>2641</v>
      </c>
    </row>
    <row r="164" spans="1:10" ht="13.5">
      <c r="A164" s="70" t="s">
        <v>56</v>
      </c>
      <c r="B164" s="70" t="s">
        <v>4</v>
      </c>
      <c r="C164" s="78">
        <f t="shared" si="32"/>
        <v>16745</v>
      </c>
      <c r="D164" s="78">
        <f t="shared" si="32"/>
        <v>33166</v>
      </c>
      <c r="E164" s="72">
        <f t="shared" si="33"/>
        <v>0.9806509405792774</v>
      </c>
      <c r="F164" s="78">
        <f t="shared" si="34"/>
        <v>16421</v>
      </c>
      <c r="G164" s="78">
        <f t="shared" si="35"/>
        <v>33166</v>
      </c>
      <c r="H164" s="78">
        <f t="shared" si="35"/>
        <v>52034</v>
      </c>
      <c r="I164" s="72">
        <f t="shared" si="37"/>
        <v>0.5688958572031599</v>
      </c>
      <c r="J164" s="78">
        <f t="shared" si="36"/>
        <v>18868</v>
      </c>
    </row>
    <row r="165" spans="1:10" ht="13.5">
      <c r="A165" s="70" t="s">
        <v>56</v>
      </c>
      <c r="B165" s="70" t="s">
        <v>5</v>
      </c>
      <c r="C165" s="78">
        <f t="shared" si="32"/>
        <v>4507</v>
      </c>
      <c r="D165" s="78">
        <f t="shared" si="32"/>
        <v>20331</v>
      </c>
      <c r="E165" s="72">
        <f t="shared" si="33"/>
        <v>3.510982915464832</v>
      </c>
      <c r="F165" s="78">
        <f t="shared" si="34"/>
        <v>15824</v>
      </c>
      <c r="G165" s="78">
        <f t="shared" si="35"/>
        <v>20331</v>
      </c>
      <c r="H165" s="78">
        <f t="shared" si="35"/>
        <v>32768</v>
      </c>
      <c r="I165" s="72">
        <f t="shared" si="37"/>
        <v>0.6117259357631204</v>
      </c>
      <c r="J165" s="78">
        <f t="shared" si="36"/>
        <v>12437</v>
      </c>
    </row>
    <row r="166" spans="1:10" ht="13.5">
      <c r="A166" s="70" t="s">
        <v>56</v>
      </c>
      <c r="B166" s="70" t="s">
        <v>6</v>
      </c>
      <c r="C166" s="78">
        <f t="shared" si="32"/>
        <v>1184</v>
      </c>
      <c r="D166" s="78">
        <f t="shared" si="32"/>
        <v>5809</v>
      </c>
      <c r="E166" s="72">
        <f t="shared" si="33"/>
        <v>3.90625</v>
      </c>
      <c r="F166" s="78">
        <f t="shared" si="34"/>
        <v>4625</v>
      </c>
      <c r="G166" s="78">
        <f t="shared" si="35"/>
        <v>5809</v>
      </c>
      <c r="H166" s="78">
        <f t="shared" si="35"/>
        <v>7514</v>
      </c>
      <c r="I166" s="72">
        <f t="shared" si="37"/>
        <v>0.29351007058013434</v>
      </c>
      <c r="J166" s="78">
        <f t="shared" si="36"/>
        <v>1705</v>
      </c>
    </row>
    <row r="167" spans="1:10" ht="13.5">
      <c r="A167" s="70" t="s">
        <v>56</v>
      </c>
      <c r="B167" s="70" t="s">
        <v>7</v>
      </c>
      <c r="C167" s="78">
        <f t="shared" si="32"/>
        <v>2511</v>
      </c>
      <c r="D167" s="78">
        <f t="shared" si="32"/>
        <v>6070</v>
      </c>
      <c r="E167" s="72">
        <f t="shared" si="33"/>
        <v>1.417363600159299</v>
      </c>
      <c r="F167" s="78">
        <f t="shared" si="34"/>
        <v>3559</v>
      </c>
      <c r="G167" s="78">
        <f t="shared" si="35"/>
        <v>6070</v>
      </c>
      <c r="H167" s="78">
        <f t="shared" si="35"/>
        <v>7448</v>
      </c>
      <c r="I167" s="72">
        <f t="shared" si="37"/>
        <v>0.22701812191103787</v>
      </c>
      <c r="J167" s="78">
        <f t="shared" si="36"/>
        <v>1378</v>
      </c>
    </row>
    <row r="168" spans="1:10" ht="13.5">
      <c r="A168" s="70" t="s">
        <v>56</v>
      </c>
      <c r="B168" s="70" t="s">
        <v>8</v>
      </c>
      <c r="C168" s="78">
        <f t="shared" si="32"/>
        <v>381</v>
      </c>
      <c r="D168" s="78">
        <f t="shared" si="32"/>
        <v>519</v>
      </c>
      <c r="E168" s="72">
        <f t="shared" si="33"/>
        <v>0.36220472440944884</v>
      </c>
      <c r="F168" s="78">
        <f t="shared" si="34"/>
        <v>138</v>
      </c>
      <c r="G168" s="78">
        <f t="shared" si="35"/>
        <v>519</v>
      </c>
      <c r="H168" s="78">
        <f t="shared" si="35"/>
        <v>1543</v>
      </c>
      <c r="I168" s="72">
        <f t="shared" si="37"/>
        <v>1.973025048169557</v>
      </c>
      <c r="J168" s="78">
        <f t="shared" si="36"/>
        <v>1024</v>
      </c>
    </row>
    <row r="169" spans="1:10" ht="13.5">
      <c r="A169" s="70" t="s">
        <v>56</v>
      </c>
      <c r="B169" s="70" t="s">
        <v>9</v>
      </c>
      <c r="C169" s="78">
        <f t="shared" si="32"/>
        <v>876</v>
      </c>
      <c r="D169" s="78">
        <f t="shared" si="32"/>
        <v>1953</v>
      </c>
      <c r="E169" s="72">
        <f t="shared" si="33"/>
        <v>1.2294520547945207</v>
      </c>
      <c r="F169" s="78">
        <f t="shared" si="34"/>
        <v>1077</v>
      </c>
      <c r="G169" s="78">
        <f t="shared" si="35"/>
        <v>1953</v>
      </c>
      <c r="H169" s="78">
        <f t="shared" si="35"/>
        <v>3301</v>
      </c>
      <c r="I169" s="72">
        <f t="shared" si="37"/>
        <v>0.6902201740911418</v>
      </c>
      <c r="J169" s="78">
        <f t="shared" si="36"/>
        <v>1348</v>
      </c>
    </row>
    <row r="170" spans="1:10" s="65" customFormat="1" ht="13.5">
      <c r="A170" s="65" t="s">
        <v>56</v>
      </c>
      <c r="B170" s="65" t="s">
        <v>10</v>
      </c>
      <c r="C170" s="66">
        <f t="shared" si="32"/>
        <v>179</v>
      </c>
      <c r="D170" s="66">
        <f t="shared" si="32"/>
        <v>603</v>
      </c>
      <c r="E170" s="68">
        <f t="shared" si="33"/>
        <v>2.368715083798883</v>
      </c>
      <c r="F170" s="66">
        <f t="shared" si="34"/>
        <v>424</v>
      </c>
      <c r="G170" s="66">
        <f t="shared" si="35"/>
        <v>603</v>
      </c>
      <c r="H170" s="66">
        <f t="shared" si="35"/>
        <v>997</v>
      </c>
      <c r="I170" s="68">
        <f t="shared" si="37"/>
        <v>0.6533996683250414</v>
      </c>
      <c r="J170" s="66">
        <f t="shared" si="36"/>
        <v>394</v>
      </c>
    </row>
    <row r="171" spans="1:10" s="80" customFormat="1" ht="13.5">
      <c r="A171" s="80" t="s">
        <v>56</v>
      </c>
      <c r="B171" s="80" t="s">
        <v>14</v>
      </c>
      <c r="C171" s="81">
        <f t="shared" si="32"/>
        <v>30282</v>
      </c>
      <c r="D171" s="81">
        <f t="shared" si="32"/>
        <v>75803</v>
      </c>
      <c r="E171" s="83">
        <f>IF(C171=0,0,D171/C171-1)</f>
        <v>1.5032362459546924</v>
      </c>
      <c r="F171" s="81">
        <f t="shared" si="34"/>
        <v>45521</v>
      </c>
      <c r="G171" s="81">
        <f t="shared" si="35"/>
        <v>75803</v>
      </c>
      <c r="H171" s="81">
        <f t="shared" si="35"/>
        <v>117430</v>
      </c>
      <c r="I171" s="112">
        <f t="shared" si="37"/>
        <v>0.5491471313800245</v>
      </c>
      <c r="J171" s="81">
        <f t="shared" si="36"/>
        <v>41627</v>
      </c>
    </row>
    <row r="172" spans="1:10" ht="13.5">
      <c r="A172" s="70" t="s">
        <v>56</v>
      </c>
      <c r="B172" s="70" t="s">
        <v>57</v>
      </c>
      <c r="C172" s="78">
        <f t="shared" si="32"/>
        <v>874948</v>
      </c>
      <c r="D172" s="78">
        <f t="shared" si="32"/>
        <v>1159573</v>
      </c>
      <c r="E172" s="72">
        <f>IF(C172=0,"NA",D172/C172-1)</f>
        <v>0.3253050466999181</v>
      </c>
      <c r="F172" s="78">
        <f t="shared" si="34"/>
        <v>284625</v>
      </c>
      <c r="G172" s="78">
        <f t="shared" si="35"/>
        <v>1159573</v>
      </c>
      <c r="H172" s="78">
        <f t="shared" si="35"/>
        <v>1234489</v>
      </c>
      <c r="I172" s="110">
        <f>IF(G172=0,"NA",H172/G172-1)</f>
        <v>0.06460654051103298</v>
      </c>
      <c r="J172" s="78">
        <f t="shared" si="36"/>
        <v>74916</v>
      </c>
    </row>
    <row r="173" spans="1:10" ht="13.5">
      <c r="A173" s="70" t="s">
        <v>56</v>
      </c>
      <c r="B173" s="70" t="s">
        <v>11</v>
      </c>
      <c r="C173" s="78">
        <f t="shared" si="32"/>
        <v>79231</v>
      </c>
      <c r="D173" s="78">
        <f t="shared" si="32"/>
        <v>153908</v>
      </c>
      <c r="E173" s="72">
        <f>IF(C173=0,"NA",D173/C173-1)</f>
        <v>0.9425224975072888</v>
      </c>
      <c r="F173" s="78">
        <f t="shared" si="34"/>
        <v>74677</v>
      </c>
      <c r="G173" s="78">
        <f t="shared" si="35"/>
        <v>153908</v>
      </c>
      <c r="H173" s="78">
        <f t="shared" si="35"/>
        <v>211424</v>
      </c>
      <c r="I173" s="110">
        <f>IF(G173=0,"NA",H173/G173-1)</f>
        <v>0.3737037710840243</v>
      </c>
      <c r="J173" s="78">
        <f t="shared" si="36"/>
        <v>57516</v>
      </c>
    </row>
    <row r="174" spans="1:10" s="74" customFormat="1" ht="14.25" thickBot="1">
      <c r="A174" s="74" t="s">
        <v>56</v>
      </c>
      <c r="B174" s="74" t="s">
        <v>25</v>
      </c>
      <c r="C174" s="75">
        <f t="shared" si="32"/>
        <v>984461</v>
      </c>
      <c r="D174" s="75">
        <f t="shared" si="32"/>
        <v>1389284</v>
      </c>
      <c r="E174" s="76">
        <f>IF(C174=0,0,D174/C174-1)</f>
        <v>0.4112128362626859</v>
      </c>
      <c r="F174" s="75">
        <f t="shared" si="34"/>
        <v>404823</v>
      </c>
      <c r="G174" s="75">
        <f t="shared" si="35"/>
        <v>1389284</v>
      </c>
      <c r="H174" s="75">
        <f t="shared" si="35"/>
        <v>1563343</v>
      </c>
      <c r="I174" s="113">
        <f>IF(G174=0,"NA",H174/G174-1)</f>
        <v>0.12528683840021193</v>
      </c>
      <c r="J174" s="75">
        <f t="shared" si="36"/>
        <v>174059</v>
      </c>
    </row>
    <row r="175" ht="14.25" thickTop="1"/>
  </sheetData>
  <sheetProtection/>
  <printOptions horizontalCentered="1"/>
  <pageMargins left="0.75" right="0.75" top="0.7" bottom="0.7" header="0.5" footer="0.5"/>
  <pageSetup firstPageNumber="6" useFirstPageNumber="1" horizontalDpi="600" verticalDpi="600" orientation="landscape" r:id="rId1"/>
  <rowBreaks count="6" manualBreakCount="6">
    <brk id="31" max="255" man="1"/>
    <brk id="57" max="255" man="1"/>
    <brk id="83" max="255" man="1"/>
    <brk id="109" max="255" man="1"/>
    <brk id="135" max="255" man="1"/>
    <brk id="16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7"/>
  <sheetViews>
    <sheetView showGridLines="0" zoomScalePageLayoutView="0" workbookViewId="0" topLeftCell="A1">
      <selection activeCell="A2" sqref="A2"/>
    </sheetView>
  </sheetViews>
  <sheetFormatPr defaultColWidth="9.33203125" defaultRowHeight="12.75"/>
  <cols>
    <col min="1" max="1" width="14.66015625" style="55" bestFit="1" customWidth="1"/>
    <col min="2" max="2" width="14.5" style="55" bestFit="1" customWidth="1"/>
    <col min="3" max="4" width="10.33203125" style="142" bestFit="1" customWidth="1"/>
    <col min="5" max="5" width="10.66015625" style="142" customWidth="1"/>
    <col min="6" max="7" width="11.83203125" style="208" customWidth="1"/>
    <col min="8" max="8" width="9.33203125" style="216" customWidth="1"/>
    <col min="9" max="16384" width="9.33203125" style="200" customWidth="1"/>
  </cols>
  <sheetData>
    <row r="1" spans="1:8" s="203" customFormat="1" ht="12.75">
      <c r="A1" s="201" t="s">
        <v>166</v>
      </c>
      <c r="B1" s="201"/>
      <c r="C1" s="202"/>
      <c r="D1" s="202"/>
      <c r="E1" s="202"/>
      <c r="F1" s="207"/>
      <c r="G1" s="207"/>
      <c r="H1" s="215"/>
    </row>
    <row r="2" spans="1:8" s="203" customFormat="1" ht="12.75">
      <c r="A2" s="201" t="s">
        <v>163</v>
      </c>
      <c r="B2" s="201"/>
      <c r="C2" s="202"/>
      <c r="D2" s="202"/>
      <c r="E2" s="202"/>
      <c r="F2" s="207"/>
      <c r="G2" s="207"/>
      <c r="H2" s="215"/>
    </row>
    <row r="3" spans="1:8" s="203" customFormat="1" ht="12.75">
      <c r="A3" s="201" t="s">
        <v>159</v>
      </c>
      <c r="B3" s="201"/>
      <c r="C3" s="202"/>
      <c r="D3" s="202"/>
      <c r="E3" s="202"/>
      <c r="F3" s="207"/>
      <c r="G3" s="207"/>
      <c r="H3" s="215"/>
    </row>
    <row r="4" spans="1:7" ht="12.75">
      <c r="A4" s="210"/>
      <c r="B4" s="210"/>
      <c r="C4" s="211"/>
      <c r="D4" s="211"/>
      <c r="E4" s="211"/>
      <c r="F4" s="212"/>
      <c r="G4" s="212"/>
    </row>
    <row r="5" spans="1:8" s="206" customFormat="1" ht="39" thickBot="1">
      <c r="A5" s="204" t="s">
        <v>0</v>
      </c>
      <c r="B5" s="204" t="s">
        <v>1</v>
      </c>
      <c r="C5" s="205" t="s">
        <v>156</v>
      </c>
      <c r="D5" s="205" t="s">
        <v>157</v>
      </c>
      <c r="E5" s="205" t="s">
        <v>158</v>
      </c>
      <c r="F5" s="209" t="s">
        <v>160</v>
      </c>
      <c r="G5" s="209" t="s">
        <v>161</v>
      </c>
      <c r="H5" s="217"/>
    </row>
    <row r="6" spans="1:7" ht="13.5" thickTop="1">
      <c r="A6" s="55" t="s">
        <v>2</v>
      </c>
      <c r="B6" s="55" t="s">
        <v>2</v>
      </c>
      <c r="C6" s="198">
        <v>284297</v>
      </c>
      <c r="D6" s="142">
        <v>299926</v>
      </c>
      <c r="E6" s="142">
        <v>322009</v>
      </c>
      <c r="F6" s="213">
        <f>E6-D6</f>
        <v>22083</v>
      </c>
      <c r="G6" s="214">
        <f>IF(D6=0,"NA",E6/D6-1)</f>
        <v>0.07362816161319796</v>
      </c>
    </row>
    <row r="7" spans="1:7" ht="12.75">
      <c r="A7" s="55" t="s">
        <v>2</v>
      </c>
      <c r="B7" s="55" t="s">
        <v>3</v>
      </c>
      <c r="C7" s="198">
        <v>21443</v>
      </c>
      <c r="D7" s="142">
        <v>32170</v>
      </c>
      <c r="E7" s="142">
        <v>43306</v>
      </c>
      <c r="F7" s="213">
        <f aca="true" t="shared" si="0" ref="F7:F70">E7-D7</f>
        <v>11136</v>
      </c>
      <c r="G7" s="214">
        <f aca="true" t="shared" si="1" ref="G7:G70">IF(D7=0,"NA",E7/D7-1)</f>
        <v>0.3461610195834628</v>
      </c>
    </row>
    <row r="8" spans="1:7" ht="12.75">
      <c r="A8" s="55" t="s">
        <v>2</v>
      </c>
      <c r="B8" s="55" t="s">
        <v>4</v>
      </c>
      <c r="C8" s="198">
        <v>3721</v>
      </c>
      <c r="D8" s="142">
        <v>7992</v>
      </c>
      <c r="E8" s="142">
        <v>15868</v>
      </c>
      <c r="F8" s="213">
        <f t="shared" si="0"/>
        <v>7876</v>
      </c>
      <c r="G8" s="214">
        <f t="shared" si="1"/>
        <v>0.9854854854854855</v>
      </c>
    </row>
    <row r="9" spans="1:7" ht="12.75">
      <c r="A9" s="55" t="s">
        <v>2</v>
      </c>
      <c r="B9" s="55" t="s">
        <v>5</v>
      </c>
      <c r="C9" s="198">
        <v>15181</v>
      </c>
      <c r="D9" s="142">
        <v>18822</v>
      </c>
      <c r="E9" s="142">
        <v>20834</v>
      </c>
      <c r="F9" s="213">
        <f t="shared" si="0"/>
        <v>2012</v>
      </c>
      <c r="G9" s="214">
        <f t="shared" si="1"/>
        <v>0.10689618531505696</v>
      </c>
    </row>
    <row r="10" spans="1:7" ht="12.75">
      <c r="A10" s="55" t="s">
        <v>2</v>
      </c>
      <c r="B10" s="55" t="s">
        <v>6</v>
      </c>
      <c r="C10" s="198">
        <v>2430</v>
      </c>
      <c r="D10" s="142">
        <v>5747</v>
      </c>
      <c r="E10" s="142">
        <v>4568</v>
      </c>
      <c r="F10" s="213">
        <f t="shared" si="0"/>
        <v>-1179</v>
      </c>
      <c r="G10" s="214">
        <f t="shared" si="1"/>
        <v>-0.20515051331129286</v>
      </c>
    </row>
    <row r="11" spans="1:7" ht="12.75">
      <c r="A11" s="55" t="s">
        <v>2</v>
      </c>
      <c r="B11" s="55" t="s">
        <v>7</v>
      </c>
      <c r="C11" s="198">
        <v>349</v>
      </c>
      <c r="D11" s="142">
        <v>377</v>
      </c>
      <c r="E11" s="142">
        <v>418</v>
      </c>
      <c r="F11" s="213">
        <f t="shared" si="0"/>
        <v>41</v>
      </c>
      <c r="G11" s="214">
        <f t="shared" si="1"/>
        <v>0.10875331564986745</v>
      </c>
    </row>
    <row r="12" spans="1:7" ht="12.75">
      <c r="A12" s="55" t="s">
        <v>2</v>
      </c>
      <c r="B12" s="55" t="s">
        <v>8</v>
      </c>
      <c r="C12" s="198">
        <v>14</v>
      </c>
      <c r="D12" s="142">
        <v>117</v>
      </c>
      <c r="E12" s="142">
        <v>237</v>
      </c>
      <c r="F12" s="213">
        <f t="shared" si="0"/>
        <v>120</v>
      </c>
      <c r="G12" s="214">
        <f t="shared" si="1"/>
        <v>1.0256410256410255</v>
      </c>
    </row>
    <row r="13" spans="1:7" ht="12.75">
      <c r="A13" s="55" t="s">
        <v>2</v>
      </c>
      <c r="B13" s="55" t="s">
        <v>9</v>
      </c>
      <c r="C13" s="198">
        <v>355</v>
      </c>
      <c r="D13" s="142">
        <v>468</v>
      </c>
      <c r="E13" s="142">
        <v>835</v>
      </c>
      <c r="F13" s="213">
        <f t="shared" si="0"/>
        <v>367</v>
      </c>
      <c r="G13" s="214">
        <f t="shared" si="1"/>
        <v>0.7841880341880343</v>
      </c>
    </row>
    <row r="14" spans="1:7" ht="12.75">
      <c r="A14" s="55" t="s">
        <v>2</v>
      </c>
      <c r="B14" s="55" t="s">
        <v>10</v>
      </c>
      <c r="C14" s="198">
        <v>3332</v>
      </c>
      <c r="D14" s="142">
        <v>5006</v>
      </c>
      <c r="E14" s="142">
        <v>6450</v>
      </c>
      <c r="F14" s="213">
        <f t="shared" si="0"/>
        <v>1444</v>
      </c>
      <c r="G14" s="214">
        <f t="shared" si="1"/>
        <v>0.28845385537355184</v>
      </c>
    </row>
    <row r="15" spans="1:7" ht="12.75">
      <c r="A15" s="55" t="s">
        <v>2</v>
      </c>
      <c r="B15" s="55" t="s">
        <v>39</v>
      </c>
      <c r="C15" s="198">
        <v>11</v>
      </c>
      <c r="D15" s="142">
        <v>0</v>
      </c>
      <c r="E15" s="142">
        <v>25</v>
      </c>
      <c r="F15" s="213">
        <f t="shared" si="0"/>
        <v>25</v>
      </c>
      <c r="G15" s="214" t="str">
        <f t="shared" si="1"/>
        <v>NA</v>
      </c>
    </row>
    <row r="16" spans="1:7" ht="12.75">
      <c r="A16" s="55" t="s">
        <v>2</v>
      </c>
      <c r="B16" s="55" t="s">
        <v>40</v>
      </c>
      <c r="C16" s="142">
        <v>0</v>
      </c>
      <c r="D16" s="142">
        <v>14</v>
      </c>
      <c r="E16" s="142">
        <v>18</v>
      </c>
      <c r="F16" s="213">
        <f t="shared" si="0"/>
        <v>4</v>
      </c>
      <c r="G16" s="214">
        <f t="shared" si="1"/>
        <v>0.2857142857142858</v>
      </c>
    </row>
    <row r="17" spans="1:7" ht="12.75">
      <c r="A17" s="55" t="s">
        <v>2</v>
      </c>
      <c r="B17" s="55" t="s">
        <v>41</v>
      </c>
      <c r="C17" s="142">
        <v>0</v>
      </c>
      <c r="D17" s="142">
        <v>7</v>
      </c>
      <c r="E17" s="142">
        <v>0</v>
      </c>
      <c r="F17" s="213">
        <f t="shared" si="0"/>
        <v>-7</v>
      </c>
      <c r="G17" s="214">
        <f t="shared" si="1"/>
        <v>-1</v>
      </c>
    </row>
    <row r="18" spans="1:7" ht="12.75">
      <c r="A18" s="55" t="s">
        <v>2</v>
      </c>
      <c r="B18" s="55" t="s">
        <v>42</v>
      </c>
      <c r="C18" s="142">
        <v>0</v>
      </c>
      <c r="D18" s="142">
        <v>45</v>
      </c>
      <c r="E18" s="142">
        <v>67</v>
      </c>
      <c r="F18" s="213">
        <f t="shared" si="0"/>
        <v>22</v>
      </c>
      <c r="G18" s="214">
        <f t="shared" si="1"/>
        <v>0.48888888888888893</v>
      </c>
    </row>
    <row r="19" spans="1:7" ht="12.75">
      <c r="A19" s="55" t="s">
        <v>2</v>
      </c>
      <c r="B19" s="55" t="s">
        <v>44</v>
      </c>
      <c r="C19" s="142">
        <v>152</v>
      </c>
      <c r="D19" s="142">
        <v>273</v>
      </c>
      <c r="E19" s="142">
        <v>253</v>
      </c>
      <c r="F19" s="213">
        <f t="shared" si="0"/>
        <v>-20</v>
      </c>
      <c r="G19" s="214">
        <f t="shared" si="1"/>
        <v>-0.07326007326007322</v>
      </c>
    </row>
    <row r="20" spans="1:7" ht="12.75">
      <c r="A20" s="55" t="s">
        <v>2</v>
      </c>
      <c r="B20" s="55" t="s">
        <v>43</v>
      </c>
      <c r="C20" s="142">
        <v>10</v>
      </c>
      <c r="D20" s="142">
        <v>7</v>
      </c>
      <c r="E20" s="142">
        <v>21</v>
      </c>
      <c r="F20" s="213">
        <f t="shared" si="0"/>
        <v>14</v>
      </c>
      <c r="G20" s="214">
        <f t="shared" si="1"/>
        <v>2</v>
      </c>
    </row>
    <row r="21" spans="1:7" ht="12.75">
      <c r="A21" s="55" t="s">
        <v>2</v>
      </c>
      <c r="B21" s="55" t="s">
        <v>45</v>
      </c>
      <c r="C21" s="142">
        <v>14</v>
      </c>
      <c r="D21" s="142">
        <v>95</v>
      </c>
      <c r="E21" s="142">
        <v>30</v>
      </c>
      <c r="F21" s="213">
        <f t="shared" si="0"/>
        <v>-65</v>
      </c>
      <c r="G21" s="214">
        <f t="shared" si="1"/>
        <v>-0.6842105263157895</v>
      </c>
    </row>
    <row r="22" spans="1:7" ht="12.75">
      <c r="A22" s="55" t="s">
        <v>2</v>
      </c>
      <c r="B22" s="55" t="s">
        <v>46</v>
      </c>
      <c r="C22" s="142">
        <v>9</v>
      </c>
      <c r="D22" s="142">
        <v>31</v>
      </c>
      <c r="E22" s="142">
        <v>64</v>
      </c>
      <c r="F22" s="213">
        <f t="shared" si="0"/>
        <v>33</v>
      </c>
      <c r="G22" s="214">
        <f t="shared" si="1"/>
        <v>1.064516129032258</v>
      </c>
    </row>
    <row r="23" spans="1:7" ht="12.75">
      <c r="A23" s="55" t="s">
        <v>2</v>
      </c>
      <c r="B23" s="55" t="s">
        <v>47</v>
      </c>
      <c r="C23" s="142">
        <v>15</v>
      </c>
      <c r="D23" s="142">
        <v>10</v>
      </c>
      <c r="E23" s="142">
        <v>8</v>
      </c>
      <c r="F23" s="213">
        <f t="shared" si="0"/>
        <v>-2</v>
      </c>
      <c r="G23" s="214">
        <f t="shared" si="1"/>
        <v>-0.19999999999999996</v>
      </c>
    </row>
    <row r="24" spans="1:7" ht="12.75">
      <c r="A24" s="55" t="s">
        <v>2</v>
      </c>
      <c r="B24" s="55" t="s">
        <v>48</v>
      </c>
      <c r="C24" s="142">
        <v>0</v>
      </c>
      <c r="D24" s="142">
        <v>19</v>
      </c>
      <c r="E24" s="142">
        <v>10</v>
      </c>
      <c r="F24" s="213">
        <f t="shared" si="0"/>
        <v>-9</v>
      </c>
      <c r="G24" s="214">
        <f t="shared" si="1"/>
        <v>-0.4736842105263158</v>
      </c>
    </row>
    <row r="25" spans="1:7" ht="12.75">
      <c r="A25" s="55" t="s">
        <v>2</v>
      </c>
      <c r="B25" s="55" t="s">
        <v>49</v>
      </c>
      <c r="C25" s="142">
        <v>107</v>
      </c>
      <c r="D25" s="142">
        <v>166</v>
      </c>
      <c r="E25" s="142">
        <v>79</v>
      </c>
      <c r="F25" s="213">
        <f t="shared" si="0"/>
        <v>-87</v>
      </c>
      <c r="G25" s="214">
        <f t="shared" si="1"/>
        <v>-0.5240963855421688</v>
      </c>
    </row>
    <row r="26" spans="1:8" s="220" customFormat="1" ht="12.75">
      <c r="A26" s="210" t="s">
        <v>2</v>
      </c>
      <c r="B26" s="210" t="s">
        <v>50</v>
      </c>
      <c r="C26" s="211">
        <v>30</v>
      </c>
      <c r="D26" s="211">
        <v>117</v>
      </c>
      <c r="E26" s="211">
        <v>206</v>
      </c>
      <c r="F26" s="218">
        <f t="shared" si="0"/>
        <v>89</v>
      </c>
      <c r="G26" s="219">
        <f t="shared" si="1"/>
        <v>0.7606837606837606</v>
      </c>
      <c r="H26" s="216"/>
    </row>
    <row r="27" spans="1:7" ht="12.75">
      <c r="A27" s="55" t="s">
        <v>3</v>
      </c>
      <c r="B27" s="55" t="s">
        <v>2</v>
      </c>
      <c r="C27" s="198">
        <v>78706</v>
      </c>
      <c r="D27" s="142">
        <v>78832</v>
      </c>
      <c r="E27" s="142">
        <v>71702</v>
      </c>
      <c r="F27" s="213">
        <f t="shared" si="0"/>
        <v>-7130</v>
      </c>
      <c r="G27" s="214">
        <f t="shared" si="1"/>
        <v>-0.09044550436371013</v>
      </c>
    </row>
    <row r="28" spans="1:7" ht="12.75">
      <c r="A28" s="55" t="s">
        <v>3</v>
      </c>
      <c r="B28" s="55" t="s">
        <v>3</v>
      </c>
      <c r="C28" s="198">
        <v>180143</v>
      </c>
      <c r="D28" s="142">
        <v>199760</v>
      </c>
      <c r="E28" s="142">
        <v>206093</v>
      </c>
      <c r="F28" s="213">
        <f t="shared" si="0"/>
        <v>6333</v>
      </c>
      <c r="G28" s="214">
        <f t="shared" si="1"/>
        <v>0.031703043652382856</v>
      </c>
    </row>
    <row r="29" spans="1:7" ht="12.75">
      <c r="A29" s="55" t="s">
        <v>3</v>
      </c>
      <c r="B29" s="55" t="s">
        <v>4</v>
      </c>
      <c r="C29" s="198">
        <v>33853</v>
      </c>
      <c r="D29" s="142">
        <v>44001</v>
      </c>
      <c r="E29" s="142">
        <v>55473</v>
      </c>
      <c r="F29" s="213">
        <f t="shared" si="0"/>
        <v>11472</v>
      </c>
      <c r="G29" s="214">
        <f t="shared" si="1"/>
        <v>0.26072134724210816</v>
      </c>
    </row>
    <row r="30" spans="1:7" ht="12.75">
      <c r="A30" s="55" t="s">
        <v>3</v>
      </c>
      <c r="B30" s="55" t="s">
        <v>5</v>
      </c>
      <c r="C30" s="198">
        <v>6686</v>
      </c>
      <c r="D30" s="142">
        <v>13188</v>
      </c>
      <c r="E30" s="142">
        <v>14783</v>
      </c>
      <c r="F30" s="213">
        <f t="shared" si="0"/>
        <v>1595</v>
      </c>
      <c r="G30" s="214">
        <f t="shared" si="1"/>
        <v>0.1209432817713072</v>
      </c>
    </row>
    <row r="31" spans="1:7" ht="12.75">
      <c r="A31" s="55" t="s">
        <v>3</v>
      </c>
      <c r="B31" s="55" t="s">
        <v>6</v>
      </c>
      <c r="C31" s="198">
        <v>738</v>
      </c>
      <c r="D31" s="142">
        <v>3715</v>
      </c>
      <c r="E31" s="142">
        <v>1789</v>
      </c>
      <c r="F31" s="213">
        <f t="shared" si="0"/>
        <v>-1926</v>
      </c>
      <c r="G31" s="214">
        <f t="shared" si="1"/>
        <v>-0.5184387617765814</v>
      </c>
    </row>
    <row r="32" spans="1:7" ht="12.75">
      <c r="A32" s="55" t="s">
        <v>3</v>
      </c>
      <c r="B32" s="55" t="s">
        <v>7</v>
      </c>
      <c r="C32" s="198">
        <v>220</v>
      </c>
      <c r="D32" s="142">
        <v>183</v>
      </c>
      <c r="E32" s="142">
        <v>303</v>
      </c>
      <c r="F32" s="213">
        <f t="shared" si="0"/>
        <v>120</v>
      </c>
      <c r="G32" s="214">
        <f t="shared" si="1"/>
        <v>0.6557377049180328</v>
      </c>
    </row>
    <row r="33" spans="1:7" ht="12.75">
      <c r="A33" s="55" t="s">
        <v>3</v>
      </c>
      <c r="B33" s="55" t="s">
        <v>8</v>
      </c>
      <c r="C33" s="198">
        <v>18</v>
      </c>
      <c r="D33" s="142">
        <v>0</v>
      </c>
      <c r="E33" s="142">
        <v>141</v>
      </c>
      <c r="F33" s="213">
        <f t="shared" si="0"/>
        <v>141</v>
      </c>
      <c r="G33" s="214" t="str">
        <f t="shared" si="1"/>
        <v>NA</v>
      </c>
    </row>
    <row r="34" spans="1:7" ht="12.75">
      <c r="A34" s="55" t="s">
        <v>3</v>
      </c>
      <c r="B34" s="55" t="s">
        <v>9</v>
      </c>
      <c r="C34" s="198">
        <v>115</v>
      </c>
      <c r="D34" s="142">
        <v>110</v>
      </c>
      <c r="E34" s="142">
        <v>345</v>
      </c>
      <c r="F34" s="213">
        <f t="shared" si="0"/>
        <v>235</v>
      </c>
      <c r="G34" s="214">
        <f t="shared" si="1"/>
        <v>2.1363636363636362</v>
      </c>
    </row>
    <row r="35" spans="1:7" ht="12.75">
      <c r="A35" s="55" t="s">
        <v>3</v>
      </c>
      <c r="B35" s="55" t="s">
        <v>10</v>
      </c>
      <c r="C35" s="198">
        <v>643</v>
      </c>
      <c r="D35" s="142">
        <v>1406</v>
      </c>
      <c r="E35" s="142">
        <v>973</v>
      </c>
      <c r="F35" s="213">
        <f t="shared" si="0"/>
        <v>-433</v>
      </c>
      <c r="G35" s="214">
        <f t="shared" si="1"/>
        <v>-0.3079658605974396</v>
      </c>
    </row>
    <row r="36" spans="1:7" ht="12.75">
      <c r="A36" s="55" t="s">
        <v>3</v>
      </c>
      <c r="B36" s="55" t="s">
        <v>39</v>
      </c>
      <c r="C36" s="142">
        <v>0</v>
      </c>
      <c r="D36" s="142">
        <v>6</v>
      </c>
      <c r="E36" s="142">
        <v>45</v>
      </c>
      <c r="F36" s="213">
        <f t="shared" si="0"/>
        <v>39</v>
      </c>
      <c r="G36" s="214">
        <f t="shared" si="1"/>
        <v>6.5</v>
      </c>
    </row>
    <row r="37" spans="1:7" ht="12.75">
      <c r="A37" s="55" t="s">
        <v>3</v>
      </c>
      <c r="B37" s="55" t="s">
        <v>40</v>
      </c>
      <c r="C37" s="142">
        <v>0</v>
      </c>
      <c r="D37" s="142">
        <v>9</v>
      </c>
      <c r="E37" s="142">
        <v>18</v>
      </c>
      <c r="F37" s="213">
        <f t="shared" si="0"/>
        <v>9</v>
      </c>
      <c r="G37" s="214">
        <f t="shared" si="1"/>
        <v>1</v>
      </c>
    </row>
    <row r="38" spans="1:7" ht="12.75">
      <c r="A38" s="55" t="s">
        <v>3</v>
      </c>
      <c r="B38" s="55" t="s">
        <v>41</v>
      </c>
      <c r="C38" s="142">
        <v>7</v>
      </c>
      <c r="D38" s="142">
        <v>97</v>
      </c>
      <c r="E38" s="142">
        <v>0</v>
      </c>
      <c r="F38" s="213">
        <f t="shared" si="0"/>
        <v>-97</v>
      </c>
      <c r="G38" s="214">
        <f t="shared" si="1"/>
        <v>-1</v>
      </c>
    </row>
    <row r="39" spans="1:7" ht="12.75">
      <c r="A39" s="55" t="s">
        <v>3</v>
      </c>
      <c r="B39" s="55" t="s">
        <v>42</v>
      </c>
      <c r="C39" s="142">
        <v>0</v>
      </c>
      <c r="D39" s="142">
        <v>38</v>
      </c>
      <c r="E39" s="142">
        <v>29</v>
      </c>
      <c r="F39" s="213">
        <f t="shared" si="0"/>
        <v>-9</v>
      </c>
      <c r="G39" s="214">
        <f t="shared" si="1"/>
        <v>-0.23684210526315785</v>
      </c>
    </row>
    <row r="40" spans="1:7" ht="12.75">
      <c r="A40" s="55" t="s">
        <v>3</v>
      </c>
      <c r="B40" s="55" t="s">
        <v>44</v>
      </c>
      <c r="C40" s="142">
        <v>154</v>
      </c>
      <c r="D40" s="142">
        <v>165</v>
      </c>
      <c r="E40" s="142">
        <v>180</v>
      </c>
      <c r="F40" s="213">
        <f t="shared" si="0"/>
        <v>15</v>
      </c>
      <c r="G40" s="214">
        <f t="shared" si="1"/>
        <v>0.09090909090909083</v>
      </c>
    </row>
    <row r="41" spans="1:7" ht="12.75">
      <c r="A41" s="55" t="s">
        <v>3</v>
      </c>
      <c r="B41" s="55" t="s">
        <v>43</v>
      </c>
      <c r="C41" s="142">
        <v>25</v>
      </c>
      <c r="D41" s="142">
        <v>40</v>
      </c>
      <c r="E41" s="142">
        <v>5</v>
      </c>
      <c r="F41" s="213">
        <f t="shared" si="0"/>
        <v>-35</v>
      </c>
      <c r="G41" s="214">
        <f t="shared" si="1"/>
        <v>-0.875</v>
      </c>
    </row>
    <row r="42" spans="1:7" ht="12.75">
      <c r="A42" s="55" t="s">
        <v>3</v>
      </c>
      <c r="B42" s="55" t="s">
        <v>45</v>
      </c>
      <c r="C42" s="142">
        <v>22</v>
      </c>
      <c r="D42" s="142">
        <v>10</v>
      </c>
      <c r="E42" s="142">
        <v>51</v>
      </c>
      <c r="F42" s="213">
        <f t="shared" si="0"/>
        <v>41</v>
      </c>
      <c r="G42" s="214">
        <f t="shared" si="1"/>
        <v>4.1</v>
      </c>
    </row>
    <row r="43" spans="1:7" ht="12.75">
      <c r="A43" s="55" t="s">
        <v>3</v>
      </c>
      <c r="B43" s="55" t="s">
        <v>46</v>
      </c>
      <c r="C43" s="142">
        <v>12</v>
      </c>
      <c r="D43" s="142">
        <v>24</v>
      </c>
      <c r="E43" s="142">
        <v>31</v>
      </c>
      <c r="F43" s="213">
        <f t="shared" si="0"/>
        <v>7</v>
      </c>
      <c r="G43" s="214">
        <f t="shared" si="1"/>
        <v>0.29166666666666674</v>
      </c>
    </row>
    <row r="44" spans="1:7" ht="12.75">
      <c r="A44" s="55" t="s">
        <v>3</v>
      </c>
      <c r="B44" s="55" t="s">
        <v>47</v>
      </c>
      <c r="C44" s="142">
        <v>10</v>
      </c>
      <c r="D44" s="142">
        <v>17</v>
      </c>
      <c r="E44" s="142">
        <v>22</v>
      </c>
      <c r="F44" s="213">
        <f t="shared" si="0"/>
        <v>5</v>
      </c>
      <c r="G44" s="214">
        <f t="shared" si="1"/>
        <v>0.2941176470588236</v>
      </c>
    </row>
    <row r="45" spans="1:7" ht="12.75">
      <c r="A45" s="55" t="s">
        <v>3</v>
      </c>
      <c r="B45" s="55" t="s">
        <v>48</v>
      </c>
      <c r="C45" s="142">
        <v>0</v>
      </c>
      <c r="D45" s="142">
        <v>21</v>
      </c>
      <c r="E45" s="142">
        <v>15</v>
      </c>
      <c r="F45" s="213">
        <f t="shared" si="0"/>
        <v>-6</v>
      </c>
      <c r="G45" s="214">
        <f t="shared" si="1"/>
        <v>-0.2857142857142857</v>
      </c>
    </row>
    <row r="46" spans="1:7" ht="12.75">
      <c r="A46" s="55" t="s">
        <v>3</v>
      </c>
      <c r="B46" s="55" t="s">
        <v>49</v>
      </c>
      <c r="C46" s="142">
        <v>31</v>
      </c>
      <c r="D46" s="142">
        <v>92</v>
      </c>
      <c r="E46" s="142">
        <v>48</v>
      </c>
      <c r="F46" s="213">
        <f t="shared" si="0"/>
        <v>-44</v>
      </c>
      <c r="G46" s="214">
        <f t="shared" si="1"/>
        <v>-0.4782608695652174</v>
      </c>
    </row>
    <row r="47" spans="1:8" s="220" customFormat="1" ht="12.75">
      <c r="A47" s="210" t="s">
        <v>3</v>
      </c>
      <c r="B47" s="210" t="s">
        <v>50</v>
      </c>
      <c r="C47" s="211">
        <v>133</v>
      </c>
      <c r="D47" s="211">
        <v>393</v>
      </c>
      <c r="E47" s="211">
        <v>214</v>
      </c>
      <c r="F47" s="218">
        <f t="shared" si="0"/>
        <v>-179</v>
      </c>
      <c r="G47" s="219">
        <f t="shared" si="1"/>
        <v>-0.455470737913486</v>
      </c>
      <c r="H47" s="216"/>
    </row>
    <row r="48" spans="1:7" ht="12.75">
      <c r="A48" s="55" t="s">
        <v>4</v>
      </c>
      <c r="B48" s="55" t="s">
        <v>2</v>
      </c>
      <c r="C48" s="198">
        <v>7438</v>
      </c>
      <c r="D48" s="142">
        <v>7536</v>
      </c>
      <c r="E48" s="142">
        <v>7946</v>
      </c>
      <c r="F48" s="213">
        <f t="shared" si="0"/>
        <v>410</v>
      </c>
      <c r="G48" s="214">
        <f t="shared" si="1"/>
        <v>0.05440552016985145</v>
      </c>
    </row>
    <row r="49" spans="1:7" ht="12.75">
      <c r="A49" s="55" t="s">
        <v>4</v>
      </c>
      <c r="B49" s="55" t="s">
        <v>3</v>
      </c>
      <c r="C49" s="198">
        <v>27676</v>
      </c>
      <c r="D49" s="142">
        <v>31896</v>
      </c>
      <c r="E49" s="142">
        <v>40666</v>
      </c>
      <c r="F49" s="213">
        <f t="shared" si="0"/>
        <v>8770</v>
      </c>
      <c r="G49" s="214">
        <f t="shared" si="1"/>
        <v>0.274956107348884</v>
      </c>
    </row>
    <row r="50" spans="1:8" s="220" customFormat="1" ht="12.75">
      <c r="A50" s="210" t="s">
        <v>4</v>
      </c>
      <c r="B50" s="210" t="s">
        <v>4</v>
      </c>
      <c r="C50" s="221">
        <v>597764</v>
      </c>
      <c r="D50" s="211">
        <v>710582</v>
      </c>
      <c r="E50" s="211">
        <v>727915</v>
      </c>
      <c r="F50" s="218">
        <f t="shared" si="0"/>
        <v>17333</v>
      </c>
      <c r="G50" s="219">
        <f t="shared" si="1"/>
        <v>0.02439268092915392</v>
      </c>
      <c r="H50" s="216"/>
    </row>
    <row r="51" spans="1:7" ht="12.75">
      <c r="A51" s="55" t="s">
        <v>4</v>
      </c>
      <c r="B51" s="55" t="s">
        <v>5</v>
      </c>
      <c r="C51" s="198">
        <v>9907</v>
      </c>
      <c r="D51" s="142">
        <v>24163</v>
      </c>
      <c r="E51" s="142">
        <v>37015</v>
      </c>
      <c r="F51" s="213">
        <f t="shared" si="0"/>
        <v>12852</v>
      </c>
      <c r="G51" s="214">
        <f t="shared" si="1"/>
        <v>0.5318875967388155</v>
      </c>
    </row>
    <row r="52" spans="1:7" ht="12.75">
      <c r="A52" s="55" t="s">
        <v>4</v>
      </c>
      <c r="B52" s="55" t="s">
        <v>6</v>
      </c>
      <c r="C52" s="198">
        <v>795</v>
      </c>
      <c r="D52" s="142">
        <v>2299</v>
      </c>
      <c r="E52" s="142">
        <v>2824</v>
      </c>
      <c r="F52" s="213">
        <f t="shared" si="0"/>
        <v>525</v>
      </c>
      <c r="G52" s="214">
        <f t="shared" si="1"/>
        <v>0.22836015658982167</v>
      </c>
    </row>
    <row r="53" spans="1:7" ht="12.75">
      <c r="A53" s="55" t="s">
        <v>4</v>
      </c>
      <c r="B53" s="55" t="s">
        <v>7</v>
      </c>
      <c r="C53" s="198">
        <v>64</v>
      </c>
      <c r="D53" s="142">
        <v>121</v>
      </c>
      <c r="E53" s="142">
        <v>581</v>
      </c>
      <c r="F53" s="213">
        <f t="shared" si="0"/>
        <v>460</v>
      </c>
      <c r="G53" s="214">
        <f t="shared" si="1"/>
        <v>3.8016528925619832</v>
      </c>
    </row>
    <row r="54" spans="1:7" ht="12.75">
      <c r="A54" s="55" t="s">
        <v>4</v>
      </c>
      <c r="B54" s="55" t="s">
        <v>8</v>
      </c>
      <c r="C54" s="198">
        <v>74</v>
      </c>
      <c r="D54" s="142">
        <v>34</v>
      </c>
      <c r="E54" s="142">
        <v>161</v>
      </c>
      <c r="F54" s="213">
        <f t="shared" si="0"/>
        <v>127</v>
      </c>
      <c r="G54" s="214">
        <f t="shared" si="1"/>
        <v>3.735294117647059</v>
      </c>
    </row>
    <row r="55" spans="1:7" ht="12.75">
      <c r="A55" s="55" t="s">
        <v>4</v>
      </c>
      <c r="B55" s="55" t="s">
        <v>9</v>
      </c>
      <c r="C55" s="198">
        <v>149</v>
      </c>
      <c r="D55" s="142">
        <v>116</v>
      </c>
      <c r="E55" s="142">
        <v>505</v>
      </c>
      <c r="F55" s="213">
        <f t="shared" si="0"/>
        <v>389</v>
      </c>
      <c r="G55" s="214">
        <f t="shared" si="1"/>
        <v>3.3534482758620694</v>
      </c>
    </row>
    <row r="56" spans="1:7" ht="12.75">
      <c r="A56" s="55" t="s">
        <v>4</v>
      </c>
      <c r="B56" s="55" t="s">
        <v>10</v>
      </c>
      <c r="C56" s="198">
        <v>30</v>
      </c>
      <c r="D56" s="142">
        <v>421</v>
      </c>
      <c r="E56" s="142">
        <v>578</v>
      </c>
      <c r="F56" s="213">
        <f t="shared" si="0"/>
        <v>157</v>
      </c>
      <c r="G56" s="214">
        <f t="shared" si="1"/>
        <v>0.37292161520190015</v>
      </c>
    </row>
    <row r="57" spans="1:7" ht="12.75">
      <c r="A57" s="55" t="s">
        <v>4</v>
      </c>
      <c r="B57" s="55" t="s">
        <v>39</v>
      </c>
      <c r="C57" s="142">
        <v>18</v>
      </c>
      <c r="D57" s="142">
        <v>11</v>
      </c>
      <c r="E57" s="142">
        <v>18</v>
      </c>
      <c r="F57" s="213">
        <f t="shared" si="0"/>
        <v>7</v>
      </c>
      <c r="G57" s="214">
        <f t="shared" si="1"/>
        <v>0.6363636363636365</v>
      </c>
    </row>
    <row r="58" spans="1:7" ht="12.75">
      <c r="A58" s="55" t="s">
        <v>4</v>
      </c>
      <c r="B58" s="55" t="s">
        <v>40</v>
      </c>
      <c r="C58" s="142">
        <v>21</v>
      </c>
      <c r="D58" s="142">
        <v>17</v>
      </c>
      <c r="E58" s="142">
        <v>6</v>
      </c>
      <c r="F58" s="213">
        <f t="shared" si="0"/>
        <v>-11</v>
      </c>
      <c r="G58" s="214">
        <f t="shared" si="1"/>
        <v>-0.6470588235294117</v>
      </c>
    </row>
    <row r="59" spans="1:7" ht="12.75">
      <c r="A59" s="55" t="s">
        <v>4</v>
      </c>
      <c r="B59" s="55" t="s">
        <v>41</v>
      </c>
      <c r="C59" s="142">
        <v>0</v>
      </c>
      <c r="D59" s="142">
        <v>0</v>
      </c>
      <c r="E59" s="142">
        <v>0</v>
      </c>
      <c r="F59" s="213">
        <f t="shared" si="0"/>
        <v>0</v>
      </c>
      <c r="G59" s="214" t="str">
        <f t="shared" si="1"/>
        <v>NA</v>
      </c>
    </row>
    <row r="60" spans="1:7" ht="12.75">
      <c r="A60" s="55" t="s">
        <v>4</v>
      </c>
      <c r="B60" s="55" t="s">
        <v>42</v>
      </c>
      <c r="C60" s="142">
        <v>63</v>
      </c>
      <c r="D60" s="142">
        <v>49</v>
      </c>
      <c r="E60" s="142">
        <v>74</v>
      </c>
      <c r="F60" s="213">
        <f t="shared" si="0"/>
        <v>25</v>
      </c>
      <c r="G60" s="214">
        <f t="shared" si="1"/>
        <v>0.510204081632653</v>
      </c>
    </row>
    <row r="61" spans="1:7" ht="12.75">
      <c r="A61" s="55" t="s">
        <v>4</v>
      </c>
      <c r="B61" s="55" t="s">
        <v>44</v>
      </c>
      <c r="C61" s="142">
        <v>169</v>
      </c>
      <c r="D61" s="142">
        <v>424</v>
      </c>
      <c r="E61" s="142">
        <v>283</v>
      </c>
      <c r="F61" s="213">
        <f t="shared" si="0"/>
        <v>-141</v>
      </c>
      <c r="G61" s="214">
        <f t="shared" si="1"/>
        <v>-0.3325471698113207</v>
      </c>
    </row>
    <row r="62" spans="1:7" ht="12.75">
      <c r="A62" s="55" t="s">
        <v>4</v>
      </c>
      <c r="B62" s="55" t="s">
        <v>43</v>
      </c>
      <c r="C62" s="142">
        <v>23</v>
      </c>
      <c r="D62" s="142">
        <v>83</v>
      </c>
      <c r="E62" s="142">
        <v>57</v>
      </c>
      <c r="F62" s="213">
        <f t="shared" si="0"/>
        <v>-26</v>
      </c>
      <c r="G62" s="214">
        <f t="shared" si="1"/>
        <v>-0.3132530120481928</v>
      </c>
    </row>
    <row r="63" spans="1:7" ht="12.75">
      <c r="A63" s="55" t="s">
        <v>4</v>
      </c>
      <c r="B63" s="55" t="s">
        <v>45</v>
      </c>
      <c r="C63" s="142">
        <v>82</v>
      </c>
      <c r="D63" s="142">
        <v>326</v>
      </c>
      <c r="E63" s="142">
        <v>241</v>
      </c>
      <c r="F63" s="213">
        <f t="shared" si="0"/>
        <v>-85</v>
      </c>
      <c r="G63" s="214">
        <f t="shared" si="1"/>
        <v>-0.26073619631901845</v>
      </c>
    </row>
    <row r="64" spans="1:7" ht="12.75">
      <c r="A64" s="55" t="s">
        <v>4</v>
      </c>
      <c r="B64" s="55" t="s">
        <v>46</v>
      </c>
      <c r="C64" s="142">
        <v>140</v>
      </c>
      <c r="D64" s="142">
        <v>153</v>
      </c>
      <c r="E64" s="142">
        <v>169</v>
      </c>
      <c r="F64" s="213">
        <f t="shared" si="0"/>
        <v>16</v>
      </c>
      <c r="G64" s="214">
        <f t="shared" si="1"/>
        <v>0.10457516339869288</v>
      </c>
    </row>
    <row r="65" spans="1:7" ht="12.75">
      <c r="A65" s="55" t="s">
        <v>4</v>
      </c>
      <c r="B65" s="55" t="s">
        <v>47</v>
      </c>
      <c r="C65" s="142">
        <v>35</v>
      </c>
      <c r="D65" s="142">
        <v>43</v>
      </c>
      <c r="E65" s="142">
        <v>57</v>
      </c>
      <c r="F65" s="213">
        <f t="shared" si="0"/>
        <v>14</v>
      </c>
      <c r="G65" s="214">
        <f t="shared" si="1"/>
        <v>0.3255813953488371</v>
      </c>
    </row>
    <row r="66" spans="1:7" ht="12.75">
      <c r="A66" s="55" t="s">
        <v>4</v>
      </c>
      <c r="B66" s="55" t="s">
        <v>48</v>
      </c>
      <c r="C66" s="142">
        <v>547</v>
      </c>
      <c r="D66" s="142">
        <v>796</v>
      </c>
      <c r="E66" s="142">
        <v>1017</v>
      </c>
      <c r="F66" s="213">
        <f t="shared" si="0"/>
        <v>221</v>
      </c>
      <c r="G66" s="214">
        <f t="shared" si="1"/>
        <v>0.2776381909547738</v>
      </c>
    </row>
    <row r="67" spans="1:7" ht="12.75">
      <c r="A67" s="55" t="s">
        <v>4</v>
      </c>
      <c r="B67" s="55" t="s">
        <v>49</v>
      </c>
      <c r="C67" s="142">
        <v>746</v>
      </c>
      <c r="D67" s="142">
        <v>1126</v>
      </c>
      <c r="E67" s="142">
        <v>1356</v>
      </c>
      <c r="F67" s="213">
        <f t="shared" si="0"/>
        <v>230</v>
      </c>
      <c r="G67" s="214">
        <f t="shared" si="1"/>
        <v>0.20426287744227345</v>
      </c>
    </row>
    <row r="68" spans="1:8" s="220" customFormat="1" ht="12.75">
      <c r="A68" s="210" t="s">
        <v>4</v>
      </c>
      <c r="B68" s="210" t="s">
        <v>50</v>
      </c>
      <c r="C68" s="211">
        <v>1214</v>
      </c>
      <c r="D68" s="211">
        <v>3484</v>
      </c>
      <c r="E68" s="211">
        <v>3463</v>
      </c>
      <c r="F68" s="218">
        <f t="shared" si="0"/>
        <v>-21</v>
      </c>
      <c r="G68" s="219">
        <f t="shared" si="1"/>
        <v>-0.006027554535017243</v>
      </c>
      <c r="H68" s="216"/>
    </row>
    <row r="69" spans="1:7" ht="12.75">
      <c r="A69" s="55" t="s">
        <v>5</v>
      </c>
      <c r="B69" s="55" t="s">
        <v>2</v>
      </c>
      <c r="C69" s="198">
        <v>50895</v>
      </c>
      <c r="D69" s="142">
        <v>60505</v>
      </c>
      <c r="E69" s="142">
        <v>72035</v>
      </c>
      <c r="F69" s="213">
        <f t="shared" si="0"/>
        <v>11530</v>
      </c>
      <c r="G69" s="214">
        <f t="shared" si="1"/>
        <v>0.19056276340798273</v>
      </c>
    </row>
    <row r="70" spans="1:7" ht="12.75">
      <c r="A70" s="55" t="s">
        <v>5</v>
      </c>
      <c r="B70" s="55" t="s">
        <v>3</v>
      </c>
      <c r="C70" s="198">
        <v>15125</v>
      </c>
      <c r="D70" s="142">
        <v>26633</v>
      </c>
      <c r="E70" s="142">
        <v>33501</v>
      </c>
      <c r="F70" s="213">
        <f t="shared" si="0"/>
        <v>6868</v>
      </c>
      <c r="G70" s="214">
        <f t="shared" si="1"/>
        <v>0.2578755679044793</v>
      </c>
    </row>
    <row r="71" spans="1:7" ht="12.75">
      <c r="A71" s="55" t="s">
        <v>5</v>
      </c>
      <c r="B71" s="55" t="s">
        <v>4</v>
      </c>
      <c r="C71" s="198">
        <v>27474</v>
      </c>
      <c r="D71" s="142">
        <v>53139</v>
      </c>
      <c r="E71" s="142">
        <v>69669</v>
      </c>
      <c r="F71" s="213">
        <f aca="true" t="shared" si="2" ref="F71:F134">E71-D71</f>
        <v>16530</v>
      </c>
      <c r="G71" s="214">
        <f aca="true" t="shared" si="3" ref="G71:G134">IF(D71=0,"NA",E71/D71-1)</f>
        <v>0.31107096482809227</v>
      </c>
    </row>
    <row r="72" spans="1:7" ht="12.75">
      <c r="A72" s="55" t="s">
        <v>5</v>
      </c>
      <c r="B72" s="55" t="s">
        <v>5</v>
      </c>
      <c r="C72" s="198">
        <v>387411</v>
      </c>
      <c r="D72" s="142">
        <v>433159</v>
      </c>
      <c r="E72" s="142">
        <v>453917</v>
      </c>
      <c r="F72" s="213">
        <f t="shared" si="2"/>
        <v>20758</v>
      </c>
      <c r="G72" s="214">
        <f t="shared" si="3"/>
        <v>0.04792235645571252</v>
      </c>
    </row>
    <row r="73" spans="1:7" ht="12.75">
      <c r="A73" s="55" t="s">
        <v>5</v>
      </c>
      <c r="B73" s="55" t="s">
        <v>6</v>
      </c>
      <c r="C73" s="198">
        <v>18913</v>
      </c>
      <c r="D73" s="142">
        <v>34613</v>
      </c>
      <c r="E73" s="142">
        <v>35517</v>
      </c>
      <c r="F73" s="213">
        <f t="shared" si="2"/>
        <v>904</v>
      </c>
      <c r="G73" s="214">
        <f t="shared" si="3"/>
        <v>0.026117354751105104</v>
      </c>
    </row>
    <row r="74" spans="1:7" ht="12.75">
      <c r="A74" s="55" t="s">
        <v>5</v>
      </c>
      <c r="B74" s="55" t="s">
        <v>7</v>
      </c>
      <c r="C74" s="198">
        <v>1351</v>
      </c>
      <c r="D74" s="142">
        <v>1309</v>
      </c>
      <c r="E74" s="142">
        <v>1883</v>
      </c>
      <c r="F74" s="213">
        <f t="shared" si="2"/>
        <v>574</v>
      </c>
      <c r="G74" s="214">
        <f t="shared" si="3"/>
        <v>0.4385026737967914</v>
      </c>
    </row>
    <row r="75" spans="1:7" ht="12.75">
      <c r="A75" s="55" t="s">
        <v>5</v>
      </c>
      <c r="B75" s="55" t="s">
        <v>8</v>
      </c>
      <c r="C75" s="198">
        <v>72</v>
      </c>
      <c r="D75" s="142">
        <v>211</v>
      </c>
      <c r="E75" s="142">
        <v>340</v>
      </c>
      <c r="F75" s="213">
        <f t="shared" si="2"/>
        <v>129</v>
      </c>
      <c r="G75" s="214">
        <f t="shared" si="3"/>
        <v>0.6113744075829384</v>
      </c>
    </row>
    <row r="76" spans="1:7" ht="12.75">
      <c r="A76" s="55" t="s">
        <v>5</v>
      </c>
      <c r="B76" s="55" t="s">
        <v>9</v>
      </c>
      <c r="C76" s="198">
        <v>288</v>
      </c>
      <c r="D76" s="142">
        <v>487</v>
      </c>
      <c r="E76" s="142">
        <v>867</v>
      </c>
      <c r="F76" s="213">
        <f t="shared" si="2"/>
        <v>380</v>
      </c>
      <c r="G76" s="214">
        <f t="shared" si="3"/>
        <v>0.7802874743326489</v>
      </c>
    </row>
    <row r="77" spans="1:7" ht="12.75">
      <c r="A77" s="55" t="s">
        <v>5</v>
      </c>
      <c r="B77" s="55" t="s">
        <v>10</v>
      </c>
      <c r="C77" s="198">
        <v>1119</v>
      </c>
      <c r="D77" s="142">
        <v>2723</v>
      </c>
      <c r="E77" s="142">
        <v>3745</v>
      </c>
      <c r="F77" s="213">
        <f t="shared" si="2"/>
        <v>1022</v>
      </c>
      <c r="G77" s="214">
        <f t="shared" si="3"/>
        <v>0.3753213367609254</v>
      </c>
    </row>
    <row r="78" spans="1:7" ht="12.75">
      <c r="A78" s="55" t="s">
        <v>5</v>
      </c>
      <c r="B78" s="55" t="s">
        <v>39</v>
      </c>
      <c r="C78" s="142">
        <v>19</v>
      </c>
      <c r="D78" s="142">
        <v>8</v>
      </c>
      <c r="E78" s="142">
        <v>37</v>
      </c>
      <c r="F78" s="213">
        <f t="shared" si="2"/>
        <v>29</v>
      </c>
      <c r="G78" s="214">
        <f t="shared" si="3"/>
        <v>3.625</v>
      </c>
    </row>
    <row r="79" spans="1:7" ht="12.75">
      <c r="A79" s="55" t="s">
        <v>5</v>
      </c>
      <c r="B79" s="55" t="s">
        <v>40</v>
      </c>
      <c r="C79" s="142">
        <v>26</v>
      </c>
      <c r="D79" s="142">
        <v>16</v>
      </c>
      <c r="E79" s="142">
        <v>12</v>
      </c>
      <c r="F79" s="213">
        <f t="shared" si="2"/>
        <v>-4</v>
      </c>
      <c r="G79" s="214">
        <f t="shared" si="3"/>
        <v>-0.25</v>
      </c>
    </row>
    <row r="80" spans="1:7" ht="12.75">
      <c r="A80" s="55" t="s">
        <v>5</v>
      </c>
      <c r="B80" s="55" t="s">
        <v>41</v>
      </c>
      <c r="C80" s="142">
        <v>27</v>
      </c>
      <c r="D80" s="142">
        <v>5</v>
      </c>
      <c r="E80" s="142">
        <v>0</v>
      </c>
      <c r="F80" s="213">
        <f t="shared" si="2"/>
        <v>-5</v>
      </c>
      <c r="G80" s="214">
        <f t="shared" si="3"/>
        <v>-1</v>
      </c>
    </row>
    <row r="81" spans="1:7" ht="12.75">
      <c r="A81" s="55" t="s">
        <v>5</v>
      </c>
      <c r="B81" s="55" t="s">
        <v>42</v>
      </c>
      <c r="C81" s="142">
        <v>73</v>
      </c>
      <c r="D81" s="142">
        <v>187</v>
      </c>
      <c r="E81" s="142">
        <v>260</v>
      </c>
      <c r="F81" s="213">
        <f t="shared" si="2"/>
        <v>73</v>
      </c>
      <c r="G81" s="214">
        <f t="shared" si="3"/>
        <v>0.39037433155080214</v>
      </c>
    </row>
    <row r="82" spans="1:7" ht="12.75">
      <c r="A82" s="55" t="s">
        <v>5</v>
      </c>
      <c r="B82" s="55" t="s">
        <v>44</v>
      </c>
      <c r="C82" s="142">
        <v>381</v>
      </c>
      <c r="D82" s="142">
        <v>553</v>
      </c>
      <c r="E82" s="142">
        <v>705</v>
      </c>
      <c r="F82" s="213">
        <f t="shared" si="2"/>
        <v>152</v>
      </c>
      <c r="G82" s="214">
        <f t="shared" si="3"/>
        <v>0.274864376130199</v>
      </c>
    </row>
    <row r="83" spans="1:7" ht="12.75">
      <c r="A83" s="55" t="s">
        <v>5</v>
      </c>
      <c r="B83" s="55" t="s">
        <v>43</v>
      </c>
      <c r="C83" s="142">
        <v>37</v>
      </c>
      <c r="D83" s="142">
        <v>28</v>
      </c>
      <c r="E83" s="142">
        <v>118</v>
      </c>
      <c r="F83" s="213">
        <f t="shared" si="2"/>
        <v>90</v>
      </c>
      <c r="G83" s="214">
        <f t="shared" si="3"/>
        <v>3.2142857142857144</v>
      </c>
    </row>
    <row r="84" spans="1:7" ht="12.75">
      <c r="A84" s="55" t="s">
        <v>5</v>
      </c>
      <c r="B84" s="55" t="s">
        <v>45</v>
      </c>
      <c r="C84" s="142">
        <v>315</v>
      </c>
      <c r="D84" s="142">
        <v>858</v>
      </c>
      <c r="E84" s="142">
        <v>1415</v>
      </c>
      <c r="F84" s="213">
        <f t="shared" si="2"/>
        <v>557</v>
      </c>
      <c r="G84" s="214">
        <f t="shared" si="3"/>
        <v>0.6491841491841492</v>
      </c>
    </row>
    <row r="85" spans="1:7" ht="12.75">
      <c r="A85" s="55" t="s">
        <v>5</v>
      </c>
      <c r="B85" s="55" t="s">
        <v>46</v>
      </c>
      <c r="C85" s="142">
        <v>80</v>
      </c>
      <c r="D85" s="142">
        <v>303</v>
      </c>
      <c r="E85" s="142">
        <v>342</v>
      </c>
      <c r="F85" s="213">
        <f t="shared" si="2"/>
        <v>39</v>
      </c>
      <c r="G85" s="214">
        <f t="shared" si="3"/>
        <v>0.1287128712871286</v>
      </c>
    </row>
    <row r="86" spans="1:7" ht="12.75">
      <c r="A86" s="55" t="s">
        <v>5</v>
      </c>
      <c r="B86" s="55" t="s">
        <v>47</v>
      </c>
      <c r="C86" s="142">
        <v>0</v>
      </c>
      <c r="D86" s="142">
        <v>52</v>
      </c>
      <c r="E86" s="142">
        <v>31</v>
      </c>
      <c r="F86" s="213">
        <f t="shared" si="2"/>
        <v>-21</v>
      </c>
      <c r="G86" s="214">
        <f t="shared" si="3"/>
        <v>-0.40384615384615385</v>
      </c>
    </row>
    <row r="87" spans="1:7" ht="12.75">
      <c r="A87" s="55" t="s">
        <v>5</v>
      </c>
      <c r="B87" s="55" t="s">
        <v>48</v>
      </c>
      <c r="C87" s="142">
        <v>9</v>
      </c>
      <c r="D87" s="142">
        <v>18</v>
      </c>
      <c r="E87" s="142">
        <v>35</v>
      </c>
      <c r="F87" s="213">
        <f t="shared" si="2"/>
        <v>17</v>
      </c>
      <c r="G87" s="214">
        <f t="shared" si="3"/>
        <v>0.9444444444444444</v>
      </c>
    </row>
    <row r="88" spans="1:7" ht="12.75">
      <c r="A88" s="55" t="s">
        <v>5</v>
      </c>
      <c r="B88" s="55" t="s">
        <v>49</v>
      </c>
      <c r="C88" s="142">
        <v>70</v>
      </c>
      <c r="D88" s="142">
        <v>172</v>
      </c>
      <c r="E88" s="142">
        <v>141</v>
      </c>
      <c r="F88" s="213">
        <f t="shared" si="2"/>
        <v>-31</v>
      </c>
      <c r="G88" s="214">
        <f t="shared" si="3"/>
        <v>-0.18023255813953487</v>
      </c>
    </row>
    <row r="89" spans="1:8" s="220" customFormat="1" ht="12.75">
      <c r="A89" s="210" t="s">
        <v>5</v>
      </c>
      <c r="B89" s="210" t="s">
        <v>50</v>
      </c>
      <c r="C89" s="211">
        <v>100</v>
      </c>
      <c r="D89" s="211">
        <v>310</v>
      </c>
      <c r="E89" s="211">
        <v>462</v>
      </c>
      <c r="F89" s="218">
        <f t="shared" si="2"/>
        <v>152</v>
      </c>
      <c r="G89" s="219">
        <f t="shared" si="3"/>
        <v>0.4903225806451612</v>
      </c>
      <c r="H89" s="216"/>
    </row>
    <row r="90" spans="1:7" ht="12.75">
      <c r="A90" s="55" t="s">
        <v>6</v>
      </c>
      <c r="B90" s="55" t="s">
        <v>2</v>
      </c>
      <c r="C90" s="198">
        <v>38236</v>
      </c>
      <c r="D90" s="142">
        <v>47678</v>
      </c>
      <c r="E90" s="142">
        <v>49525</v>
      </c>
      <c r="F90" s="213">
        <f t="shared" si="2"/>
        <v>1847</v>
      </c>
      <c r="G90" s="214">
        <f t="shared" si="3"/>
        <v>0.038739041067158864</v>
      </c>
    </row>
    <row r="91" spans="1:7" ht="12.75">
      <c r="A91" s="55" t="s">
        <v>6</v>
      </c>
      <c r="B91" s="55" t="s">
        <v>3</v>
      </c>
      <c r="C91" s="198">
        <v>3972</v>
      </c>
      <c r="D91" s="142">
        <v>7867</v>
      </c>
      <c r="E91" s="142">
        <v>9279</v>
      </c>
      <c r="F91" s="213">
        <f t="shared" si="2"/>
        <v>1412</v>
      </c>
      <c r="G91" s="214">
        <f t="shared" si="3"/>
        <v>0.17948392017287396</v>
      </c>
    </row>
    <row r="92" spans="1:7" ht="12.75">
      <c r="A92" s="55" t="s">
        <v>6</v>
      </c>
      <c r="B92" s="55" t="s">
        <v>4</v>
      </c>
      <c r="C92" s="198">
        <v>2389</v>
      </c>
      <c r="D92" s="142">
        <v>6010</v>
      </c>
      <c r="E92" s="142">
        <v>10145</v>
      </c>
      <c r="F92" s="213">
        <f t="shared" si="2"/>
        <v>4135</v>
      </c>
      <c r="G92" s="214">
        <f t="shared" si="3"/>
        <v>0.6880199667221298</v>
      </c>
    </row>
    <row r="93" spans="1:7" ht="12.75">
      <c r="A93" s="55" t="s">
        <v>6</v>
      </c>
      <c r="B93" s="55" t="s">
        <v>5</v>
      </c>
      <c r="C93" s="198">
        <v>68511</v>
      </c>
      <c r="D93" s="142">
        <v>83446</v>
      </c>
      <c r="E93" s="142">
        <v>95938</v>
      </c>
      <c r="F93" s="213">
        <f t="shared" si="2"/>
        <v>12492</v>
      </c>
      <c r="G93" s="214">
        <f t="shared" si="3"/>
        <v>0.14970160343215966</v>
      </c>
    </row>
    <row r="94" spans="1:7" ht="12.75">
      <c r="A94" s="55" t="s">
        <v>6</v>
      </c>
      <c r="B94" s="55" t="s">
        <v>6</v>
      </c>
      <c r="C94" s="198">
        <v>177015</v>
      </c>
      <c r="D94" s="142">
        <v>237511</v>
      </c>
      <c r="E94" s="142">
        <v>254749</v>
      </c>
      <c r="F94" s="213">
        <f t="shared" si="2"/>
        <v>17238</v>
      </c>
      <c r="G94" s="214">
        <f t="shared" si="3"/>
        <v>0.07257769113851564</v>
      </c>
    </row>
    <row r="95" spans="1:8" s="220" customFormat="1" ht="12.75">
      <c r="A95" s="210" t="s">
        <v>6</v>
      </c>
      <c r="B95" s="210" t="s">
        <v>7</v>
      </c>
      <c r="C95" s="221">
        <v>3648</v>
      </c>
      <c r="D95" s="211">
        <v>6060</v>
      </c>
      <c r="E95" s="211">
        <v>6506</v>
      </c>
      <c r="F95" s="218">
        <f t="shared" si="2"/>
        <v>446</v>
      </c>
      <c r="G95" s="219">
        <f t="shared" si="3"/>
        <v>0.07359735973597359</v>
      </c>
      <c r="H95" s="216"/>
    </row>
    <row r="96" spans="1:7" ht="12.75">
      <c r="A96" s="55" t="s">
        <v>6</v>
      </c>
      <c r="B96" s="55" t="s">
        <v>8</v>
      </c>
      <c r="C96" s="198">
        <v>343</v>
      </c>
      <c r="D96" s="142">
        <v>453</v>
      </c>
      <c r="E96" s="142">
        <v>1094</v>
      </c>
      <c r="F96" s="213">
        <f t="shared" si="2"/>
        <v>641</v>
      </c>
      <c r="G96" s="214">
        <f t="shared" si="3"/>
        <v>1.4150110375275937</v>
      </c>
    </row>
    <row r="97" spans="1:7" ht="12.75">
      <c r="A97" s="55" t="s">
        <v>6</v>
      </c>
      <c r="B97" s="55" t="s">
        <v>9</v>
      </c>
      <c r="C97" s="198">
        <v>175</v>
      </c>
      <c r="D97" s="142">
        <v>428</v>
      </c>
      <c r="E97" s="142">
        <v>1037</v>
      </c>
      <c r="F97" s="213">
        <f t="shared" si="2"/>
        <v>609</v>
      </c>
      <c r="G97" s="214">
        <f t="shared" si="3"/>
        <v>1.4228971962616823</v>
      </c>
    </row>
    <row r="98" spans="1:7" ht="12.75">
      <c r="A98" s="55" t="s">
        <v>6</v>
      </c>
      <c r="B98" s="55" t="s">
        <v>10</v>
      </c>
      <c r="C98" s="198">
        <v>1687</v>
      </c>
      <c r="D98" s="142">
        <v>3280</v>
      </c>
      <c r="E98" s="142">
        <v>6803</v>
      </c>
      <c r="F98" s="213">
        <f t="shared" si="2"/>
        <v>3523</v>
      </c>
      <c r="G98" s="214">
        <f t="shared" si="3"/>
        <v>1.0740853658536587</v>
      </c>
    </row>
    <row r="99" spans="1:7" ht="12.75">
      <c r="A99" s="55" t="s">
        <v>6</v>
      </c>
      <c r="B99" s="55" t="s">
        <v>39</v>
      </c>
      <c r="C99" s="142">
        <v>0</v>
      </c>
      <c r="D99" s="142">
        <v>36</v>
      </c>
      <c r="E99" s="142">
        <v>47</v>
      </c>
      <c r="F99" s="213">
        <f t="shared" si="2"/>
        <v>11</v>
      </c>
      <c r="G99" s="214">
        <f t="shared" si="3"/>
        <v>0.3055555555555556</v>
      </c>
    </row>
    <row r="100" spans="1:7" ht="12.75">
      <c r="A100" s="55" t="s">
        <v>6</v>
      </c>
      <c r="B100" s="55" t="s">
        <v>40</v>
      </c>
      <c r="C100" s="142">
        <v>10</v>
      </c>
      <c r="D100" s="142">
        <v>0</v>
      </c>
      <c r="E100" s="142">
        <v>65</v>
      </c>
      <c r="F100" s="213">
        <f t="shared" si="2"/>
        <v>65</v>
      </c>
      <c r="G100" s="214" t="str">
        <f t="shared" si="3"/>
        <v>NA</v>
      </c>
    </row>
    <row r="101" spans="1:7" ht="12.75">
      <c r="A101" s="55" t="s">
        <v>6</v>
      </c>
      <c r="B101" s="55" t="s">
        <v>41</v>
      </c>
      <c r="C101" s="142">
        <v>0</v>
      </c>
      <c r="D101" s="142">
        <v>0</v>
      </c>
      <c r="E101" s="142">
        <v>23</v>
      </c>
      <c r="F101" s="213">
        <f t="shared" si="2"/>
        <v>23</v>
      </c>
      <c r="G101" s="214" t="str">
        <f t="shared" si="3"/>
        <v>NA</v>
      </c>
    </row>
    <row r="102" spans="1:7" ht="12.75">
      <c r="A102" s="55" t="s">
        <v>6</v>
      </c>
      <c r="B102" s="55" t="s">
        <v>42</v>
      </c>
      <c r="C102" s="142">
        <v>67</v>
      </c>
      <c r="D102" s="142">
        <v>196</v>
      </c>
      <c r="E102" s="142">
        <v>294</v>
      </c>
      <c r="F102" s="213">
        <f t="shared" si="2"/>
        <v>98</v>
      </c>
      <c r="G102" s="214">
        <f t="shared" si="3"/>
        <v>0.5</v>
      </c>
    </row>
    <row r="103" spans="1:7" ht="12.75">
      <c r="A103" s="55" t="s">
        <v>6</v>
      </c>
      <c r="B103" s="55" t="s">
        <v>44</v>
      </c>
      <c r="C103" s="142">
        <v>431</v>
      </c>
      <c r="D103" s="142">
        <v>803</v>
      </c>
      <c r="E103" s="142">
        <v>1107</v>
      </c>
      <c r="F103" s="213">
        <f t="shared" si="2"/>
        <v>304</v>
      </c>
      <c r="G103" s="214">
        <f t="shared" si="3"/>
        <v>0.3785803237858032</v>
      </c>
    </row>
    <row r="104" spans="1:7" ht="12.75">
      <c r="A104" s="55" t="s">
        <v>6</v>
      </c>
      <c r="B104" s="55" t="s">
        <v>43</v>
      </c>
      <c r="C104" s="142">
        <v>18</v>
      </c>
      <c r="D104" s="142">
        <v>93</v>
      </c>
      <c r="E104" s="142">
        <v>91</v>
      </c>
      <c r="F104" s="213">
        <f t="shared" si="2"/>
        <v>-2</v>
      </c>
      <c r="G104" s="214">
        <f t="shared" si="3"/>
        <v>-0.021505376344086002</v>
      </c>
    </row>
    <row r="105" spans="1:7" ht="12.75">
      <c r="A105" s="55" t="s">
        <v>6</v>
      </c>
      <c r="B105" s="55" t="s">
        <v>45</v>
      </c>
      <c r="C105" s="142">
        <v>436</v>
      </c>
      <c r="D105" s="142">
        <v>974</v>
      </c>
      <c r="E105" s="142">
        <v>1640</v>
      </c>
      <c r="F105" s="213">
        <f t="shared" si="2"/>
        <v>666</v>
      </c>
      <c r="G105" s="214">
        <f t="shared" si="3"/>
        <v>0.6837782340862424</v>
      </c>
    </row>
    <row r="106" spans="1:7" ht="12.75">
      <c r="A106" s="55" t="s">
        <v>6</v>
      </c>
      <c r="B106" s="55" t="s">
        <v>46</v>
      </c>
      <c r="C106" s="142">
        <v>127</v>
      </c>
      <c r="D106" s="142">
        <v>180</v>
      </c>
      <c r="E106" s="142">
        <v>174</v>
      </c>
      <c r="F106" s="213">
        <f t="shared" si="2"/>
        <v>-6</v>
      </c>
      <c r="G106" s="214">
        <f t="shared" si="3"/>
        <v>-0.033333333333333326</v>
      </c>
    </row>
    <row r="107" spans="1:7" ht="12.75">
      <c r="A107" s="55" t="s">
        <v>6</v>
      </c>
      <c r="B107" s="55" t="s">
        <v>47</v>
      </c>
      <c r="C107" s="142">
        <v>28</v>
      </c>
      <c r="D107" s="142">
        <v>13</v>
      </c>
      <c r="E107" s="142">
        <v>25</v>
      </c>
      <c r="F107" s="213">
        <f t="shared" si="2"/>
        <v>12</v>
      </c>
      <c r="G107" s="214">
        <f t="shared" si="3"/>
        <v>0.9230769230769231</v>
      </c>
    </row>
    <row r="108" spans="1:7" ht="12.75">
      <c r="A108" s="55" t="s">
        <v>6</v>
      </c>
      <c r="B108" s="55" t="s">
        <v>48</v>
      </c>
      <c r="C108" s="142">
        <v>0</v>
      </c>
      <c r="D108" s="142">
        <v>0</v>
      </c>
      <c r="E108" s="142">
        <v>29</v>
      </c>
      <c r="F108" s="213">
        <f t="shared" si="2"/>
        <v>29</v>
      </c>
      <c r="G108" s="214" t="str">
        <f t="shared" si="3"/>
        <v>NA</v>
      </c>
    </row>
    <row r="109" spans="1:7" ht="12.75">
      <c r="A109" s="55" t="s">
        <v>6</v>
      </c>
      <c r="B109" s="55" t="s">
        <v>49</v>
      </c>
      <c r="C109" s="142">
        <v>41</v>
      </c>
      <c r="D109" s="142">
        <v>109</v>
      </c>
      <c r="E109" s="142">
        <v>91</v>
      </c>
      <c r="F109" s="213">
        <f t="shared" si="2"/>
        <v>-18</v>
      </c>
      <c r="G109" s="214">
        <f t="shared" si="3"/>
        <v>-0.1651376146788991</v>
      </c>
    </row>
    <row r="110" spans="1:8" s="220" customFormat="1" ht="12.75">
      <c r="A110" s="210" t="s">
        <v>6</v>
      </c>
      <c r="B110" s="210" t="s">
        <v>50</v>
      </c>
      <c r="C110" s="211">
        <v>62</v>
      </c>
      <c r="D110" s="211">
        <v>44</v>
      </c>
      <c r="E110" s="211">
        <v>141</v>
      </c>
      <c r="F110" s="218">
        <f t="shared" si="2"/>
        <v>97</v>
      </c>
      <c r="G110" s="219">
        <f t="shared" si="3"/>
        <v>2.2045454545454546</v>
      </c>
      <c r="H110" s="216"/>
    </row>
    <row r="111" spans="1:7" ht="12.75">
      <c r="A111" s="55" t="s">
        <v>7</v>
      </c>
      <c r="B111" s="55" t="s">
        <v>2</v>
      </c>
      <c r="C111" s="198">
        <v>4371</v>
      </c>
      <c r="D111" s="142">
        <v>9805</v>
      </c>
      <c r="E111" s="142">
        <v>10386</v>
      </c>
      <c r="F111" s="213">
        <f t="shared" si="2"/>
        <v>581</v>
      </c>
      <c r="G111" s="214">
        <f t="shared" si="3"/>
        <v>0.05925548189699126</v>
      </c>
    </row>
    <row r="112" spans="1:7" ht="12.75">
      <c r="A112" s="55" t="s">
        <v>7</v>
      </c>
      <c r="B112" s="55" t="s">
        <v>3</v>
      </c>
      <c r="C112" s="198">
        <v>827</v>
      </c>
      <c r="D112" s="142">
        <v>2577</v>
      </c>
      <c r="E112" s="142">
        <v>2880</v>
      </c>
      <c r="F112" s="213">
        <f t="shared" si="2"/>
        <v>303</v>
      </c>
      <c r="G112" s="214">
        <f t="shared" si="3"/>
        <v>0.11757857974388819</v>
      </c>
    </row>
    <row r="113" spans="1:7" ht="12.75">
      <c r="A113" s="55" t="s">
        <v>7</v>
      </c>
      <c r="B113" s="55" t="s">
        <v>4</v>
      </c>
      <c r="C113" s="198">
        <v>252</v>
      </c>
      <c r="D113" s="142">
        <v>1000</v>
      </c>
      <c r="E113" s="142">
        <v>1605</v>
      </c>
      <c r="F113" s="213">
        <f t="shared" si="2"/>
        <v>605</v>
      </c>
      <c r="G113" s="214">
        <f t="shared" si="3"/>
        <v>0.605</v>
      </c>
    </row>
    <row r="114" spans="1:7" ht="12.75">
      <c r="A114" s="55" t="s">
        <v>7</v>
      </c>
      <c r="B114" s="55" t="s">
        <v>5</v>
      </c>
      <c r="C114" s="198">
        <v>4817</v>
      </c>
      <c r="D114" s="142">
        <v>10326</v>
      </c>
      <c r="E114" s="142">
        <v>12588</v>
      </c>
      <c r="F114" s="213">
        <f t="shared" si="2"/>
        <v>2262</v>
      </c>
      <c r="G114" s="214">
        <f t="shared" si="3"/>
        <v>0.21905868680999419</v>
      </c>
    </row>
    <row r="115" spans="1:7" ht="12.75">
      <c r="A115" s="55" t="s">
        <v>7</v>
      </c>
      <c r="B115" s="55" t="s">
        <v>6</v>
      </c>
      <c r="C115" s="198">
        <v>10242</v>
      </c>
      <c r="D115" s="142">
        <v>20899</v>
      </c>
      <c r="E115" s="142">
        <v>22018</v>
      </c>
      <c r="F115" s="213">
        <f t="shared" si="2"/>
        <v>1119</v>
      </c>
      <c r="G115" s="214">
        <f t="shared" si="3"/>
        <v>0.05354323173357578</v>
      </c>
    </row>
    <row r="116" spans="1:7" ht="12.75">
      <c r="A116" s="55" t="s">
        <v>7</v>
      </c>
      <c r="B116" s="55" t="s">
        <v>7</v>
      </c>
      <c r="C116" s="198">
        <v>72142</v>
      </c>
      <c r="D116" s="142">
        <v>93704</v>
      </c>
      <c r="E116" s="142">
        <v>99231</v>
      </c>
      <c r="F116" s="213">
        <f t="shared" si="2"/>
        <v>5527</v>
      </c>
      <c r="G116" s="214">
        <f t="shared" si="3"/>
        <v>0.058983607956970996</v>
      </c>
    </row>
    <row r="117" spans="1:7" ht="12.75">
      <c r="A117" s="55" t="s">
        <v>7</v>
      </c>
      <c r="B117" s="55" t="s">
        <v>8</v>
      </c>
      <c r="C117" s="198">
        <v>2846</v>
      </c>
      <c r="D117" s="142">
        <v>5492</v>
      </c>
      <c r="E117" s="142">
        <v>8256</v>
      </c>
      <c r="F117" s="213">
        <f t="shared" si="2"/>
        <v>2764</v>
      </c>
      <c r="G117" s="214">
        <f t="shared" si="3"/>
        <v>0.5032774945375091</v>
      </c>
    </row>
    <row r="118" spans="1:7" ht="12.75">
      <c r="A118" s="55" t="s">
        <v>7</v>
      </c>
      <c r="B118" s="55" t="s">
        <v>9</v>
      </c>
      <c r="C118" s="198">
        <v>412</v>
      </c>
      <c r="D118" s="142">
        <v>1105</v>
      </c>
      <c r="E118" s="142">
        <v>2334</v>
      </c>
      <c r="F118" s="213">
        <f t="shared" si="2"/>
        <v>1229</v>
      </c>
      <c r="G118" s="214">
        <f t="shared" si="3"/>
        <v>1.1122171945701358</v>
      </c>
    </row>
    <row r="119" spans="1:7" ht="12.75">
      <c r="A119" s="55" t="s">
        <v>7</v>
      </c>
      <c r="B119" s="55" t="s">
        <v>10</v>
      </c>
      <c r="C119" s="198">
        <v>964</v>
      </c>
      <c r="D119" s="142">
        <v>1913</v>
      </c>
      <c r="E119" s="142">
        <v>4418</v>
      </c>
      <c r="F119" s="213">
        <f t="shared" si="2"/>
        <v>2505</v>
      </c>
      <c r="G119" s="214">
        <f t="shared" si="3"/>
        <v>1.3094615786722423</v>
      </c>
    </row>
    <row r="120" spans="1:7" ht="12.75">
      <c r="A120" s="55" t="s">
        <v>7</v>
      </c>
      <c r="B120" s="55" t="s">
        <v>39</v>
      </c>
      <c r="C120" s="142">
        <v>0</v>
      </c>
      <c r="D120" s="142">
        <v>0</v>
      </c>
      <c r="E120" s="142">
        <v>0</v>
      </c>
      <c r="F120" s="213">
        <f t="shared" si="2"/>
        <v>0</v>
      </c>
      <c r="G120" s="214" t="str">
        <f t="shared" si="3"/>
        <v>NA</v>
      </c>
    </row>
    <row r="121" spans="1:7" ht="12.75">
      <c r="A121" s="55" t="s">
        <v>7</v>
      </c>
      <c r="B121" s="55" t="s">
        <v>40</v>
      </c>
      <c r="C121" s="142">
        <v>47</v>
      </c>
      <c r="D121" s="142">
        <v>0</v>
      </c>
      <c r="E121" s="142">
        <v>10</v>
      </c>
      <c r="F121" s="213">
        <f t="shared" si="2"/>
        <v>10</v>
      </c>
      <c r="G121" s="214" t="str">
        <f t="shared" si="3"/>
        <v>NA</v>
      </c>
    </row>
    <row r="122" spans="1:7" ht="12.75">
      <c r="A122" s="55" t="s">
        <v>7</v>
      </c>
      <c r="B122" s="55" t="s">
        <v>41</v>
      </c>
      <c r="C122" s="142">
        <v>14</v>
      </c>
      <c r="D122" s="142">
        <v>15</v>
      </c>
      <c r="E122" s="142">
        <v>27</v>
      </c>
      <c r="F122" s="213">
        <f t="shared" si="2"/>
        <v>12</v>
      </c>
      <c r="G122" s="214">
        <f t="shared" si="3"/>
        <v>0.8</v>
      </c>
    </row>
    <row r="123" spans="1:7" ht="12.75">
      <c r="A123" s="55" t="s">
        <v>7</v>
      </c>
      <c r="B123" s="55" t="s">
        <v>42</v>
      </c>
      <c r="C123" s="142">
        <v>1708</v>
      </c>
      <c r="D123" s="142">
        <v>2658</v>
      </c>
      <c r="E123" s="142">
        <v>3571</v>
      </c>
      <c r="F123" s="213">
        <f t="shared" si="2"/>
        <v>913</v>
      </c>
      <c r="G123" s="214">
        <f t="shared" si="3"/>
        <v>0.3434913468773515</v>
      </c>
    </row>
    <row r="124" spans="1:7" ht="12.75">
      <c r="A124" s="55" t="s">
        <v>7</v>
      </c>
      <c r="B124" s="55" t="s">
        <v>44</v>
      </c>
      <c r="C124" s="142">
        <v>1025</v>
      </c>
      <c r="D124" s="142">
        <v>3316</v>
      </c>
      <c r="E124" s="142">
        <v>4526</v>
      </c>
      <c r="F124" s="213">
        <f t="shared" si="2"/>
        <v>1210</v>
      </c>
      <c r="G124" s="214">
        <f t="shared" si="3"/>
        <v>0.3648974668275031</v>
      </c>
    </row>
    <row r="125" spans="1:7" ht="12.75">
      <c r="A125" s="55" t="s">
        <v>7</v>
      </c>
      <c r="B125" s="55" t="s">
        <v>43</v>
      </c>
      <c r="C125" s="142">
        <v>40</v>
      </c>
      <c r="D125" s="142">
        <v>71</v>
      </c>
      <c r="E125" s="142">
        <v>235</v>
      </c>
      <c r="F125" s="213">
        <f t="shared" si="2"/>
        <v>164</v>
      </c>
      <c r="G125" s="214">
        <f t="shared" si="3"/>
        <v>2.3098591549295775</v>
      </c>
    </row>
    <row r="126" spans="1:7" ht="12.75">
      <c r="A126" s="55" t="s">
        <v>7</v>
      </c>
      <c r="B126" s="55" t="s">
        <v>45</v>
      </c>
      <c r="C126" s="142">
        <v>158</v>
      </c>
      <c r="D126" s="142">
        <v>286</v>
      </c>
      <c r="E126" s="142">
        <v>332</v>
      </c>
      <c r="F126" s="213">
        <f t="shared" si="2"/>
        <v>46</v>
      </c>
      <c r="G126" s="214">
        <f t="shared" si="3"/>
        <v>0.16083916083916083</v>
      </c>
    </row>
    <row r="127" spans="1:7" ht="12.75">
      <c r="A127" s="55" t="s">
        <v>7</v>
      </c>
      <c r="B127" s="55" t="s">
        <v>46</v>
      </c>
      <c r="C127" s="142">
        <v>0</v>
      </c>
      <c r="D127" s="142">
        <v>60</v>
      </c>
      <c r="E127" s="142">
        <v>89</v>
      </c>
      <c r="F127" s="213">
        <f t="shared" si="2"/>
        <v>29</v>
      </c>
      <c r="G127" s="214">
        <f t="shared" si="3"/>
        <v>0.4833333333333334</v>
      </c>
    </row>
    <row r="128" spans="1:7" ht="12.75">
      <c r="A128" s="55" t="s">
        <v>7</v>
      </c>
      <c r="B128" s="55" t="s">
        <v>47</v>
      </c>
      <c r="C128" s="142">
        <v>53</v>
      </c>
      <c r="D128" s="142">
        <v>34</v>
      </c>
      <c r="E128" s="142">
        <v>27</v>
      </c>
      <c r="F128" s="213">
        <f t="shared" si="2"/>
        <v>-7</v>
      </c>
      <c r="G128" s="214">
        <f t="shared" si="3"/>
        <v>-0.20588235294117652</v>
      </c>
    </row>
    <row r="129" spans="1:7" ht="12.75">
      <c r="A129" s="55" t="s">
        <v>7</v>
      </c>
      <c r="B129" s="55" t="s">
        <v>48</v>
      </c>
      <c r="C129" s="142">
        <v>0</v>
      </c>
      <c r="D129" s="142">
        <v>5</v>
      </c>
      <c r="E129" s="142">
        <v>0</v>
      </c>
      <c r="F129" s="213">
        <f t="shared" si="2"/>
        <v>-5</v>
      </c>
      <c r="G129" s="214">
        <f t="shared" si="3"/>
        <v>-1</v>
      </c>
    </row>
    <row r="130" spans="1:7" ht="12.75">
      <c r="A130" s="55" t="s">
        <v>7</v>
      </c>
      <c r="B130" s="55" t="s">
        <v>49</v>
      </c>
      <c r="C130" s="142">
        <v>0</v>
      </c>
      <c r="D130" s="142">
        <v>54</v>
      </c>
      <c r="E130" s="142">
        <v>40</v>
      </c>
      <c r="F130" s="213">
        <f t="shared" si="2"/>
        <v>-14</v>
      </c>
      <c r="G130" s="214">
        <f t="shared" si="3"/>
        <v>-0.2592592592592593</v>
      </c>
    </row>
    <row r="131" spans="1:8" s="220" customFormat="1" ht="12.75">
      <c r="A131" s="210" t="s">
        <v>7</v>
      </c>
      <c r="B131" s="210" t="s">
        <v>50</v>
      </c>
      <c r="C131" s="211">
        <v>68</v>
      </c>
      <c r="D131" s="211">
        <v>34</v>
      </c>
      <c r="E131" s="211">
        <v>61</v>
      </c>
      <c r="F131" s="218">
        <f t="shared" si="2"/>
        <v>27</v>
      </c>
      <c r="G131" s="219">
        <f t="shared" si="3"/>
        <v>0.7941176470588236</v>
      </c>
      <c r="H131" s="216"/>
    </row>
    <row r="132" spans="1:7" ht="12.75">
      <c r="A132" s="55" t="s">
        <v>8</v>
      </c>
      <c r="B132" s="55" t="s">
        <v>2</v>
      </c>
      <c r="C132" s="198">
        <v>549</v>
      </c>
      <c r="D132" s="142">
        <v>1044</v>
      </c>
      <c r="E132" s="142">
        <v>1305</v>
      </c>
      <c r="F132" s="213">
        <f t="shared" si="2"/>
        <v>261</v>
      </c>
      <c r="G132" s="214">
        <f t="shared" si="3"/>
        <v>0.25</v>
      </c>
    </row>
    <row r="133" spans="1:7" ht="12.75">
      <c r="A133" s="55" t="s">
        <v>8</v>
      </c>
      <c r="B133" s="55" t="s">
        <v>3</v>
      </c>
      <c r="C133" s="198">
        <v>149</v>
      </c>
      <c r="D133" s="142">
        <v>286</v>
      </c>
      <c r="E133" s="142">
        <v>462</v>
      </c>
      <c r="F133" s="213">
        <f t="shared" si="2"/>
        <v>176</v>
      </c>
      <c r="G133" s="214">
        <f t="shared" si="3"/>
        <v>0.6153846153846154</v>
      </c>
    </row>
    <row r="134" spans="1:7" ht="12.75">
      <c r="A134" s="55" t="s">
        <v>8</v>
      </c>
      <c r="B134" s="55" t="s">
        <v>4</v>
      </c>
      <c r="C134" s="198">
        <v>95</v>
      </c>
      <c r="D134" s="142">
        <v>103</v>
      </c>
      <c r="E134" s="142">
        <v>365</v>
      </c>
      <c r="F134" s="213">
        <f t="shared" si="2"/>
        <v>262</v>
      </c>
      <c r="G134" s="214">
        <f t="shared" si="3"/>
        <v>2.5436893203883497</v>
      </c>
    </row>
    <row r="135" spans="1:7" ht="12.75">
      <c r="A135" s="55" t="s">
        <v>8</v>
      </c>
      <c r="B135" s="55" t="s">
        <v>5</v>
      </c>
      <c r="C135" s="198">
        <v>880</v>
      </c>
      <c r="D135" s="142">
        <v>1087</v>
      </c>
      <c r="E135" s="142">
        <v>1229</v>
      </c>
      <c r="F135" s="213">
        <f aca="true" t="shared" si="4" ref="F135:F198">E135-D135</f>
        <v>142</v>
      </c>
      <c r="G135" s="214">
        <f aca="true" t="shared" si="5" ref="G135:G198">IF(D135=0,"NA",E135/D135-1)</f>
        <v>0.13063477460901574</v>
      </c>
    </row>
    <row r="136" spans="1:7" ht="12.75">
      <c r="A136" s="55" t="s">
        <v>8</v>
      </c>
      <c r="B136" s="55" t="s">
        <v>6</v>
      </c>
      <c r="C136" s="198">
        <v>1126</v>
      </c>
      <c r="D136" s="142">
        <v>1807</v>
      </c>
      <c r="E136" s="142">
        <v>1974</v>
      </c>
      <c r="F136" s="213">
        <f t="shared" si="4"/>
        <v>167</v>
      </c>
      <c r="G136" s="214">
        <f t="shared" si="5"/>
        <v>0.09241837299391253</v>
      </c>
    </row>
    <row r="137" spans="1:7" ht="12.75">
      <c r="A137" s="55" t="s">
        <v>8</v>
      </c>
      <c r="B137" s="55" t="s">
        <v>7</v>
      </c>
      <c r="C137" s="198">
        <v>5572</v>
      </c>
      <c r="D137" s="142">
        <v>5805</v>
      </c>
      <c r="E137" s="142">
        <v>3756</v>
      </c>
      <c r="F137" s="213">
        <f t="shared" si="4"/>
        <v>-2049</v>
      </c>
      <c r="G137" s="214">
        <f t="shared" si="5"/>
        <v>-0.35297157622739017</v>
      </c>
    </row>
    <row r="138" spans="1:7" ht="12.75">
      <c r="A138" s="55" t="s">
        <v>8</v>
      </c>
      <c r="B138" s="55" t="s">
        <v>8</v>
      </c>
      <c r="C138" s="198">
        <v>31808</v>
      </c>
      <c r="D138" s="142">
        <v>37464</v>
      </c>
      <c r="E138" s="142">
        <v>44341</v>
      </c>
      <c r="F138" s="213">
        <f t="shared" si="4"/>
        <v>6877</v>
      </c>
      <c r="G138" s="214">
        <f t="shared" si="5"/>
        <v>0.18356288703822332</v>
      </c>
    </row>
    <row r="139" spans="1:7" ht="12.75">
      <c r="A139" s="55" t="s">
        <v>8</v>
      </c>
      <c r="B139" s="55" t="s">
        <v>9</v>
      </c>
      <c r="C139" s="198">
        <v>1124</v>
      </c>
      <c r="D139" s="142">
        <v>1630</v>
      </c>
      <c r="E139" s="142">
        <v>2146</v>
      </c>
      <c r="F139" s="213">
        <f t="shared" si="4"/>
        <v>516</v>
      </c>
      <c r="G139" s="214">
        <f t="shared" si="5"/>
        <v>0.31656441717791406</v>
      </c>
    </row>
    <row r="140" spans="1:8" s="220" customFormat="1" ht="12.75">
      <c r="A140" s="210" t="s">
        <v>8</v>
      </c>
      <c r="B140" s="210" t="s">
        <v>10</v>
      </c>
      <c r="C140" s="221">
        <v>215</v>
      </c>
      <c r="D140" s="211">
        <v>549</v>
      </c>
      <c r="E140" s="211">
        <v>894</v>
      </c>
      <c r="F140" s="218">
        <f t="shared" si="4"/>
        <v>345</v>
      </c>
      <c r="G140" s="219">
        <f t="shared" si="5"/>
        <v>0.6284153005464481</v>
      </c>
      <c r="H140" s="216"/>
    </row>
    <row r="141" spans="1:7" ht="12.75">
      <c r="A141" s="55" t="s">
        <v>8</v>
      </c>
      <c r="B141" s="55" t="s">
        <v>39</v>
      </c>
      <c r="C141" s="142">
        <v>0</v>
      </c>
      <c r="D141" s="142">
        <v>21</v>
      </c>
      <c r="E141" s="142">
        <v>23</v>
      </c>
      <c r="F141" s="213">
        <f t="shared" si="4"/>
        <v>2</v>
      </c>
      <c r="G141" s="214">
        <f t="shared" si="5"/>
        <v>0.09523809523809534</v>
      </c>
    </row>
    <row r="142" spans="1:7" ht="12.75">
      <c r="A142" s="55" t="s">
        <v>8</v>
      </c>
      <c r="B142" s="55" t="s">
        <v>40</v>
      </c>
      <c r="C142" s="142">
        <v>13</v>
      </c>
      <c r="D142" s="142">
        <v>90</v>
      </c>
      <c r="E142" s="142">
        <v>58</v>
      </c>
      <c r="F142" s="213">
        <f t="shared" si="4"/>
        <v>-32</v>
      </c>
      <c r="G142" s="214">
        <f t="shared" si="5"/>
        <v>-0.3555555555555555</v>
      </c>
    </row>
    <row r="143" spans="1:7" ht="12.75">
      <c r="A143" s="55" t="s">
        <v>8</v>
      </c>
      <c r="B143" s="55" t="s">
        <v>41</v>
      </c>
      <c r="C143" s="142">
        <v>0</v>
      </c>
      <c r="D143" s="142">
        <v>0</v>
      </c>
      <c r="E143" s="142">
        <v>0</v>
      </c>
      <c r="F143" s="213">
        <f t="shared" si="4"/>
        <v>0</v>
      </c>
      <c r="G143" s="214" t="str">
        <f t="shared" si="5"/>
        <v>NA</v>
      </c>
    </row>
    <row r="144" spans="1:7" ht="12.75">
      <c r="A144" s="55" t="s">
        <v>8</v>
      </c>
      <c r="B144" s="55" t="s">
        <v>42</v>
      </c>
      <c r="C144" s="142">
        <v>15</v>
      </c>
      <c r="D144" s="142">
        <v>48</v>
      </c>
      <c r="E144" s="142">
        <v>146</v>
      </c>
      <c r="F144" s="213">
        <f t="shared" si="4"/>
        <v>98</v>
      </c>
      <c r="G144" s="214">
        <f t="shared" si="5"/>
        <v>2.0416666666666665</v>
      </c>
    </row>
    <row r="145" spans="1:7" ht="12.75">
      <c r="A145" s="55" t="s">
        <v>8</v>
      </c>
      <c r="B145" s="55" t="s">
        <v>44</v>
      </c>
      <c r="C145" s="142">
        <v>69</v>
      </c>
      <c r="D145" s="142">
        <v>188</v>
      </c>
      <c r="E145" s="142">
        <v>227</v>
      </c>
      <c r="F145" s="213">
        <f t="shared" si="4"/>
        <v>39</v>
      </c>
      <c r="G145" s="214">
        <f t="shared" si="5"/>
        <v>0.20744680851063824</v>
      </c>
    </row>
    <row r="146" spans="1:7" ht="12.75">
      <c r="A146" s="55" t="s">
        <v>8</v>
      </c>
      <c r="B146" s="55" t="s">
        <v>43</v>
      </c>
      <c r="C146" s="142">
        <v>0</v>
      </c>
      <c r="D146" s="142">
        <v>16</v>
      </c>
      <c r="E146" s="142">
        <v>14</v>
      </c>
      <c r="F146" s="213">
        <f t="shared" si="4"/>
        <v>-2</v>
      </c>
      <c r="G146" s="214">
        <f t="shared" si="5"/>
        <v>-0.125</v>
      </c>
    </row>
    <row r="147" spans="1:7" ht="12.75">
      <c r="A147" s="55" t="s">
        <v>8</v>
      </c>
      <c r="B147" s="55" t="s">
        <v>45</v>
      </c>
      <c r="C147" s="142">
        <v>0</v>
      </c>
      <c r="D147" s="142">
        <v>20</v>
      </c>
      <c r="E147" s="142">
        <v>19</v>
      </c>
      <c r="F147" s="213">
        <f t="shared" si="4"/>
        <v>-1</v>
      </c>
      <c r="G147" s="214">
        <f t="shared" si="5"/>
        <v>-0.050000000000000044</v>
      </c>
    </row>
    <row r="148" spans="1:7" ht="12.75">
      <c r="A148" s="55" t="s">
        <v>8</v>
      </c>
      <c r="B148" s="55" t="s">
        <v>46</v>
      </c>
      <c r="C148" s="142">
        <v>12</v>
      </c>
      <c r="D148" s="142">
        <v>48</v>
      </c>
      <c r="E148" s="142">
        <v>0</v>
      </c>
      <c r="F148" s="213">
        <f t="shared" si="4"/>
        <v>-48</v>
      </c>
      <c r="G148" s="214">
        <f t="shared" si="5"/>
        <v>-1</v>
      </c>
    </row>
    <row r="149" spans="1:7" ht="12.75">
      <c r="A149" s="55" t="s">
        <v>8</v>
      </c>
      <c r="B149" s="55" t="s">
        <v>47</v>
      </c>
      <c r="C149" s="142">
        <v>0</v>
      </c>
      <c r="D149" s="142">
        <v>0</v>
      </c>
      <c r="E149" s="142">
        <v>0</v>
      </c>
      <c r="F149" s="213">
        <f t="shared" si="4"/>
        <v>0</v>
      </c>
      <c r="G149" s="214" t="str">
        <f t="shared" si="5"/>
        <v>NA</v>
      </c>
    </row>
    <row r="150" spans="1:7" ht="12.75">
      <c r="A150" s="55" t="s">
        <v>8</v>
      </c>
      <c r="B150" s="55" t="s">
        <v>48</v>
      </c>
      <c r="C150" s="142">
        <v>11</v>
      </c>
      <c r="D150" s="142">
        <v>0</v>
      </c>
      <c r="E150" s="142">
        <v>0</v>
      </c>
      <c r="F150" s="213">
        <f t="shared" si="4"/>
        <v>0</v>
      </c>
      <c r="G150" s="214" t="str">
        <f t="shared" si="5"/>
        <v>NA</v>
      </c>
    </row>
    <row r="151" spans="1:7" ht="12.75">
      <c r="A151" s="55" t="s">
        <v>8</v>
      </c>
      <c r="B151" s="55" t="s">
        <v>49</v>
      </c>
      <c r="C151" s="142">
        <v>0</v>
      </c>
      <c r="D151" s="142">
        <v>7</v>
      </c>
      <c r="E151" s="142">
        <v>12</v>
      </c>
      <c r="F151" s="213">
        <f t="shared" si="4"/>
        <v>5</v>
      </c>
      <c r="G151" s="214">
        <f t="shared" si="5"/>
        <v>0.7142857142857142</v>
      </c>
    </row>
    <row r="152" spans="1:7" ht="12.75">
      <c r="A152" s="55" t="s">
        <v>8</v>
      </c>
      <c r="B152" s="55" t="s">
        <v>50</v>
      </c>
      <c r="C152" s="142">
        <v>24</v>
      </c>
      <c r="D152" s="142">
        <v>0</v>
      </c>
      <c r="E152" s="142">
        <v>30</v>
      </c>
      <c r="F152" s="213">
        <f t="shared" si="4"/>
        <v>30</v>
      </c>
      <c r="G152" s="214" t="str">
        <f t="shared" si="5"/>
        <v>NA</v>
      </c>
    </row>
    <row r="153" spans="1:7" ht="12.75">
      <c r="A153" s="55" t="s">
        <v>9</v>
      </c>
      <c r="B153" s="55" t="s">
        <v>2</v>
      </c>
      <c r="C153" s="198">
        <v>6489</v>
      </c>
      <c r="D153" s="142">
        <v>8357</v>
      </c>
      <c r="E153" s="142">
        <v>8192</v>
      </c>
      <c r="F153" s="213">
        <f t="shared" si="4"/>
        <v>-165</v>
      </c>
      <c r="G153" s="214">
        <f t="shared" si="5"/>
        <v>-0.019743927246619553</v>
      </c>
    </row>
    <row r="154" spans="1:7" ht="12.75">
      <c r="A154" s="55" t="s">
        <v>9</v>
      </c>
      <c r="B154" s="55" t="s">
        <v>3</v>
      </c>
      <c r="C154" s="198">
        <v>883</v>
      </c>
      <c r="D154" s="142">
        <v>1528</v>
      </c>
      <c r="E154" s="142">
        <v>1633</v>
      </c>
      <c r="F154" s="213">
        <f t="shared" si="4"/>
        <v>105</v>
      </c>
      <c r="G154" s="214">
        <f t="shared" si="5"/>
        <v>0.06871727748691092</v>
      </c>
    </row>
    <row r="155" spans="1:7" ht="12.75">
      <c r="A155" s="55" t="s">
        <v>9</v>
      </c>
      <c r="B155" s="55" t="s">
        <v>4</v>
      </c>
      <c r="C155" s="198">
        <v>100</v>
      </c>
      <c r="D155" s="142">
        <v>388</v>
      </c>
      <c r="E155" s="142">
        <v>1246</v>
      </c>
      <c r="F155" s="213">
        <f t="shared" si="4"/>
        <v>858</v>
      </c>
      <c r="G155" s="214">
        <f t="shared" si="5"/>
        <v>2.211340206185567</v>
      </c>
    </row>
    <row r="156" spans="1:7" ht="12.75">
      <c r="A156" s="55" t="s">
        <v>9</v>
      </c>
      <c r="B156" s="55" t="s">
        <v>5</v>
      </c>
      <c r="C156" s="198">
        <v>826</v>
      </c>
      <c r="D156" s="142">
        <v>1839</v>
      </c>
      <c r="E156" s="142">
        <v>2367</v>
      </c>
      <c r="F156" s="213">
        <f t="shared" si="4"/>
        <v>528</v>
      </c>
      <c r="G156" s="214">
        <f t="shared" si="5"/>
        <v>0.2871125611745513</v>
      </c>
    </row>
    <row r="157" spans="1:7" ht="12.75">
      <c r="A157" s="55" t="s">
        <v>9</v>
      </c>
      <c r="B157" s="55" t="s">
        <v>6</v>
      </c>
      <c r="C157" s="198">
        <v>647</v>
      </c>
      <c r="D157" s="142">
        <v>1425</v>
      </c>
      <c r="E157" s="142">
        <v>1776</v>
      </c>
      <c r="F157" s="213">
        <f t="shared" si="4"/>
        <v>351</v>
      </c>
      <c r="G157" s="214">
        <f t="shared" si="5"/>
        <v>0.24631578947368427</v>
      </c>
    </row>
    <row r="158" spans="1:7" ht="12.75">
      <c r="A158" s="55" t="s">
        <v>9</v>
      </c>
      <c r="B158" s="55" t="s">
        <v>7</v>
      </c>
      <c r="C158" s="198">
        <v>895</v>
      </c>
      <c r="D158" s="142">
        <v>1310</v>
      </c>
      <c r="E158" s="142">
        <v>1299</v>
      </c>
      <c r="F158" s="213">
        <f t="shared" si="4"/>
        <v>-11</v>
      </c>
      <c r="G158" s="214">
        <f t="shared" si="5"/>
        <v>-0.008396946564885543</v>
      </c>
    </row>
    <row r="159" spans="1:7" ht="12.75">
      <c r="A159" s="55" t="s">
        <v>9</v>
      </c>
      <c r="B159" s="55" t="s">
        <v>8</v>
      </c>
      <c r="C159" s="198">
        <v>1238</v>
      </c>
      <c r="D159" s="142">
        <v>2026</v>
      </c>
      <c r="E159" s="142">
        <v>3030</v>
      </c>
      <c r="F159" s="213">
        <f t="shared" si="4"/>
        <v>1004</v>
      </c>
      <c r="G159" s="214">
        <f t="shared" si="5"/>
        <v>0.4955577492596248</v>
      </c>
    </row>
    <row r="160" spans="1:7" ht="12.75">
      <c r="A160" s="55" t="s">
        <v>9</v>
      </c>
      <c r="B160" s="55" t="s">
        <v>9</v>
      </c>
      <c r="C160" s="198">
        <v>105957</v>
      </c>
      <c r="D160" s="142">
        <v>154324</v>
      </c>
      <c r="E160" s="142">
        <v>184423</v>
      </c>
      <c r="F160" s="213">
        <f t="shared" si="4"/>
        <v>30099</v>
      </c>
      <c r="G160" s="214">
        <f t="shared" si="5"/>
        <v>0.19503771286384497</v>
      </c>
    </row>
    <row r="161" spans="1:7" ht="12.75">
      <c r="A161" s="55" t="s">
        <v>9</v>
      </c>
      <c r="B161" s="55" t="s">
        <v>10</v>
      </c>
      <c r="C161" s="198">
        <v>9594</v>
      </c>
      <c r="D161" s="142">
        <v>15352</v>
      </c>
      <c r="E161" s="142">
        <v>18336</v>
      </c>
      <c r="F161" s="213">
        <f t="shared" si="4"/>
        <v>2984</v>
      </c>
      <c r="G161" s="214">
        <f t="shared" si="5"/>
        <v>0.1943720687858259</v>
      </c>
    </row>
    <row r="162" spans="1:7" ht="12.75">
      <c r="A162" s="55" t="s">
        <v>9</v>
      </c>
      <c r="B162" s="55" t="s">
        <v>39</v>
      </c>
      <c r="C162" s="142">
        <v>188</v>
      </c>
      <c r="D162" s="142">
        <v>493</v>
      </c>
      <c r="E162" s="142">
        <v>545</v>
      </c>
      <c r="F162" s="213">
        <f t="shared" si="4"/>
        <v>52</v>
      </c>
      <c r="G162" s="214">
        <f t="shared" si="5"/>
        <v>0.10547667342799194</v>
      </c>
    </row>
    <row r="163" spans="1:7" ht="12.75">
      <c r="A163" s="55" t="s">
        <v>9</v>
      </c>
      <c r="B163" s="55" t="s">
        <v>40</v>
      </c>
      <c r="C163" s="142">
        <v>104</v>
      </c>
      <c r="D163" s="142">
        <v>225</v>
      </c>
      <c r="E163" s="142">
        <v>323</v>
      </c>
      <c r="F163" s="213">
        <f t="shared" si="4"/>
        <v>98</v>
      </c>
      <c r="G163" s="214">
        <f t="shared" si="5"/>
        <v>0.4355555555555555</v>
      </c>
    </row>
    <row r="164" spans="1:7" ht="12.75">
      <c r="A164" s="55" t="s">
        <v>9</v>
      </c>
      <c r="B164" s="55" t="s">
        <v>41</v>
      </c>
      <c r="C164" s="142">
        <v>37</v>
      </c>
      <c r="D164" s="142">
        <v>0</v>
      </c>
      <c r="E164" s="142">
        <v>8</v>
      </c>
      <c r="F164" s="213">
        <f t="shared" si="4"/>
        <v>8</v>
      </c>
      <c r="G164" s="214" t="str">
        <f t="shared" si="5"/>
        <v>NA</v>
      </c>
    </row>
    <row r="165" spans="1:7" ht="12.75">
      <c r="A165" s="55" t="s">
        <v>9</v>
      </c>
      <c r="B165" s="55" t="s">
        <v>42</v>
      </c>
      <c r="C165" s="142">
        <v>29</v>
      </c>
      <c r="D165" s="142">
        <v>73</v>
      </c>
      <c r="E165" s="142">
        <v>87</v>
      </c>
      <c r="F165" s="213">
        <f t="shared" si="4"/>
        <v>14</v>
      </c>
      <c r="G165" s="214">
        <f t="shared" si="5"/>
        <v>0.19178082191780832</v>
      </c>
    </row>
    <row r="166" spans="1:7" ht="12.75">
      <c r="A166" s="55" t="s">
        <v>9</v>
      </c>
      <c r="B166" s="55" t="s">
        <v>44</v>
      </c>
      <c r="C166" s="142">
        <v>207</v>
      </c>
      <c r="D166" s="142">
        <v>336</v>
      </c>
      <c r="E166" s="142">
        <v>196</v>
      </c>
      <c r="F166" s="213">
        <f t="shared" si="4"/>
        <v>-140</v>
      </c>
      <c r="G166" s="214">
        <f t="shared" si="5"/>
        <v>-0.41666666666666663</v>
      </c>
    </row>
    <row r="167" spans="1:7" ht="12.75">
      <c r="A167" s="55" t="s">
        <v>9</v>
      </c>
      <c r="B167" s="55" t="s">
        <v>43</v>
      </c>
      <c r="C167" s="142">
        <v>44</v>
      </c>
      <c r="D167" s="142">
        <v>23</v>
      </c>
      <c r="E167" s="142">
        <v>28</v>
      </c>
      <c r="F167" s="213">
        <f t="shared" si="4"/>
        <v>5</v>
      </c>
      <c r="G167" s="214">
        <f t="shared" si="5"/>
        <v>0.21739130434782616</v>
      </c>
    </row>
    <row r="168" spans="1:7" ht="12.75">
      <c r="A168" s="55" t="s">
        <v>9</v>
      </c>
      <c r="B168" s="55" t="s">
        <v>45</v>
      </c>
      <c r="C168" s="142">
        <v>10</v>
      </c>
      <c r="D168" s="142">
        <v>87</v>
      </c>
      <c r="E168" s="142">
        <v>25</v>
      </c>
      <c r="F168" s="213">
        <f t="shared" si="4"/>
        <v>-62</v>
      </c>
      <c r="G168" s="214">
        <f t="shared" si="5"/>
        <v>-0.7126436781609196</v>
      </c>
    </row>
    <row r="169" spans="1:7" ht="12.75">
      <c r="A169" s="55" t="s">
        <v>9</v>
      </c>
      <c r="B169" s="55" t="s">
        <v>46</v>
      </c>
      <c r="C169" s="142">
        <v>23</v>
      </c>
      <c r="D169" s="142">
        <v>6</v>
      </c>
      <c r="E169" s="142">
        <v>9</v>
      </c>
      <c r="F169" s="213">
        <f t="shared" si="4"/>
        <v>3</v>
      </c>
      <c r="G169" s="214">
        <f t="shared" si="5"/>
        <v>0.5</v>
      </c>
    </row>
    <row r="170" spans="1:7" ht="12.75">
      <c r="A170" s="55" t="s">
        <v>9</v>
      </c>
      <c r="B170" s="55" t="s">
        <v>47</v>
      </c>
      <c r="C170" s="142">
        <v>0</v>
      </c>
      <c r="D170" s="142">
        <v>7</v>
      </c>
      <c r="E170" s="142">
        <v>0</v>
      </c>
      <c r="F170" s="213">
        <f t="shared" si="4"/>
        <v>-7</v>
      </c>
      <c r="G170" s="214">
        <f t="shared" si="5"/>
        <v>-1</v>
      </c>
    </row>
    <row r="171" spans="1:7" ht="12.75">
      <c r="A171" s="55" t="s">
        <v>9</v>
      </c>
      <c r="B171" s="55" t="s">
        <v>48</v>
      </c>
      <c r="C171" s="142">
        <v>0</v>
      </c>
      <c r="D171" s="142">
        <v>0</v>
      </c>
      <c r="E171" s="142">
        <v>23</v>
      </c>
      <c r="F171" s="213">
        <f t="shared" si="4"/>
        <v>23</v>
      </c>
      <c r="G171" s="214" t="str">
        <f t="shared" si="5"/>
        <v>NA</v>
      </c>
    </row>
    <row r="172" spans="1:7" ht="12.75">
      <c r="A172" s="55" t="s">
        <v>9</v>
      </c>
      <c r="B172" s="55" t="s">
        <v>49</v>
      </c>
      <c r="C172" s="142">
        <v>14</v>
      </c>
      <c r="D172" s="142">
        <v>30</v>
      </c>
      <c r="E172" s="142">
        <v>9</v>
      </c>
      <c r="F172" s="213">
        <f t="shared" si="4"/>
        <v>-21</v>
      </c>
      <c r="G172" s="214">
        <f t="shared" si="5"/>
        <v>-0.7</v>
      </c>
    </row>
    <row r="173" spans="1:8" s="220" customFormat="1" ht="12.75">
      <c r="A173" s="210" t="s">
        <v>9</v>
      </c>
      <c r="B173" s="210" t="s">
        <v>50</v>
      </c>
      <c r="C173" s="211">
        <v>25</v>
      </c>
      <c r="D173" s="211">
        <v>27</v>
      </c>
      <c r="E173" s="211">
        <v>70</v>
      </c>
      <c r="F173" s="218">
        <f t="shared" si="4"/>
        <v>43</v>
      </c>
      <c r="G173" s="219">
        <f t="shared" si="5"/>
        <v>1.5925925925925926</v>
      </c>
      <c r="H173" s="216"/>
    </row>
    <row r="174" spans="1:7" ht="12.75">
      <c r="A174" s="55" t="s">
        <v>10</v>
      </c>
      <c r="B174" s="55" t="s">
        <v>2</v>
      </c>
      <c r="C174" s="198">
        <v>37662</v>
      </c>
      <c r="D174" s="142">
        <v>33656</v>
      </c>
      <c r="E174" s="142">
        <v>30894</v>
      </c>
      <c r="F174" s="213">
        <f t="shared" si="4"/>
        <v>-2762</v>
      </c>
      <c r="G174" s="214">
        <f t="shared" si="5"/>
        <v>-0.08206560494414072</v>
      </c>
    </row>
    <row r="175" spans="1:7" ht="12.75">
      <c r="A175" s="55" t="s">
        <v>10</v>
      </c>
      <c r="B175" s="55" t="s">
        <v>3</v>
      </c>
      <c r="C175" s="198">
        <v>2591</v>
      </c>
      <c r="D175" s="142">
        <v>3212</v>
      </c>
      <c r="E175" s="142">
        <v>2614</v>
      </c>
      <c r="F175" s="213">
        <f t="shared" si="4"/>
        <v>-598</v>
      </c>
      <c r="G175" s="214">
        <f t="shared" si="5"/>
        <v>-0.18617683686176834</v>
      </c>
    </row>
    <row r="176" spans="1:7" ht="12.75">
      <c r="A176" s="55" t="s">
        <v>10</v>
      </c>
      <c r="B176" s="55" t="s">
        <v>4</v>
      </c>
      <c r="C176" s="198">
        <v>400</v>
      </c>
      <c r="D176" s="142">
        <v>564</v>
      </c>
      <c r="E176" s="142">
        <v>952</v>
      </c>
      <c r="F176" s="213">
        <f t="shared" si="4"/>
        <v>388</v>
      </c>
      <c r="G176" s="214">
        <f t="shared" si="5"/>
        <v>0.6879432624113475</v>
      </c>
    </row>
    <row r="177" spans="1:7" ht="12.75">
      <c r="A177" s="55" t="s">
        <v>10</v>
      </c>
      <c r="B177" s="55" t="s">
        <v>5</v>
      </c>
      <c r="C177" s="198">
        <v>3526</v>
      </c>
      <c r="D177" s="142">
        <v>5256</v>
      </c>
      <c r="E177" s="142">
        <v>4729</v>
      </c>
      <c r="F177" s="213">
        <f t="shared" si="4"/>
        <v>-527</v>
      </c>
      <c r="G177" s="214">
        <f t="shared" si="5"/>
        <v>-0.10026636225266361</v>
      </c>
    </row>
    <row r="178" spans="1:7" ht="12.75">
      <c r="A178" s="55" t="s">
        <v>10</v>
      </c>
      <c r="B178" s="55" t="s">
        <v>6</v>
      </c>
      <c r="C178" s="198">
        <v>1555</v>
      </c>
      <c r="D178" s="142">
        <v>3428</v>
      </c>
      <c r="E178" s="142">
        <v>2740</v>
      </c>
      <c r="F178" s="213">
        <f t="shared" si="4"/>
        <v>-688</v>
      </c>
      <c r="G178" s="214">
        <f t="shared" si="5"/>
        <v>-0.20070011668611432</v>
      </c>
    </row>
    <row r="179" spans="1:7" ht="12.75">
      <c r="A179" s="55" t="s">
        <v>10</v>
      </c>
      <c r="B179" s="55" t="s">
        <v>7</v>
      </c>
      <c r="C179" s="198">
        <v>556</v>
      </c>
      <c r="D179" s="142">
        <v>845</v>
      </c>
      <c r="E179" s="142">
        <v>610</v>
      </c>
      <c r="F179" s="213">
        <f t="shared" si="4"/>
        <v>-235</v>
      </c>
      <c r="G179" s="214">
        <f t="shared" si="5"/>
        <v>-0.2781065088757396</v>
      </c>
    </row>
    <row r="180" spans="1:7" ht="12.75">
      <c r="A180" s="55" t="s">
        <v>10</v>
      </c>
      <c r="B180" s="55" t="s">
        <v>8</v>
      </c>
      <c r="C180" s="198">
        <v>104</v>
      </c>
      <c r="D180" s="142">
        <v>189</v>
      </c>
      <c r="E180" s="142">
        <v>380</v>
      </c>
      <c r="F180" s="213">
        <f t="shared" si="4"/>
        <v>191</v>
      </c>
      <c r="G180" s="214">
        <f t="shared" si="5"/>
        <v>1.0105820105820107</v>
      </c>
    </row>
    <row r="181" spans="1:7" ht="12.75">
      <c r="A181" s="55" t="s">
        <v>10</v>
      </c>
      <c r="B181" s="55" t="s">
        <v>9</v>
      </c>
      <c r="C181" s="198">
        <v>2079</v>
      </c>
      <c r="D181" s="142">
        <v>3179</v>
      </c>
      <c r="E181" s="142">
        <v>3493</v>
      </c>
      <c r="F181" s="213">
        <f t="shared" si="4"/>
        <v>314</v>
      </c>
      <c r="G181" s="214">
        <f t="shared" si="5"/>
        <v>0.09877319911921978</v>
      </c>
    </row>
    <row r="182" spans="1:7" ht="12.75">
      <c r="A182" s="55" t="s">
        <v>10</v>
      </c>
      <c r="B182" s="55" t="s">
        <v>10</v>
      </c>
      <c r="C182" s="198">
        <v>65830</v>
      </c>
      <c r="D182" s="142">
        <v>72941</v>
      </c>
      <c r="E182" s="142">
        <v>78681</v>
      </c>
      <c r="F182" s="213">
        <f t="shared" si="4"/>
        <v>5740</v>
      </c>
      <c r="G182" s="214">
        <f t="shared" si="5"/>
        <v>0.0786937387751745</v>
      </c>
    </row>
    <row r="183" spans="1:7" ht="12.75">
      <c r="A183" s="55" t="s">
        <v>10</v>
      </c>
      <c r="B183" s="55" t="s">
        <v>39</v>
      </c>
      <c r="C183" s="142">
        <v>57</v>
      </c>
      <c r="D183" s="142">
        <v>7</v>
      </c>
      <c r="E183" s="142">
        <v>44</v>
      </c>
      <c r="F183" s="213">
        <f t="shared" si="4"/>
        <v>37</v>
      </c>
      <c r="G183" s="214">
        <f t="shared" si="5"/>
        <v>5.285714285714286</v>
      </c>
    </row>
    <row r="184" spans="1:7" ht="12.75">
      <c r="A184" s="55" t="s">
        <v>10</v>
      </c>
      <c r="B184" s="55" t="s">
        <v>40</v>
      </c>
      <c r="C184" s="142">
        <v>0</v>
      </c>
      <c r="D184" s="142">
        <v>8</v>
      </c>
      <c r="E184" s="142">
        <v>5</v>
      </c>
      <c r="F184" s="213">
        <f t="shared" si="4"/>
        <v>-3</v>
      </c>
      <c r="G184" s="214">
        <f t="shared" si="5"/>
        <v>-0.375</v>
      </c>
    </row>
    <row r="185" spans="1:8" s="220" customFormat="1" ht="12.75">
      <c r="A185" s="210" t="s">
        <v>10</v>
      </c>
      <c r="B185" s="210" t="s">
        <v>41</v>
      </c>
      <c r="C185" s="211">
        <v>0</v>
      </c>
      <c r="D185" s="211">
        <v>0</v>
      </c>
      <c r="E185" s="211">
        <v>0</v>
      </c>
      <c r="F185" s="218">
        <f t="shared" si="4"/>
        <v>0</v>
      </c>
      <c r="G185" s="219" t="str">
        <f t="shared" si="5"/>
        <v>NA</v>
      </c>
      <c r="H185" s="216"/>
    </row>
    <row r="186" spans="1:7" ht="12.75">
      <c r="A186" s="55" t="s">
        <v>10</v>
      </c>
      <c r="B186" s="55" t="s">
        <v>42</v>
      </c>
      <c r="C186" s="142">
        <v>15</v>
      </c>
      <c r="D186" s="142">
        <v>34</v>
      </c>
      <c r="E186" s="142">
        <v>29</v>
      </c>
      <c r="F186" s="213">
        <f t="shared" si="4"/>
        <v>-5</v>
      </c>
      <c r="G186" s="214">
        <f t="shared" si="5"/>
        <v>-0.1470588235294118</v>
      </c>
    </row>
    <row r="187" spans="1:7" ht="12.75">
      <c r="A187" s="55" t="s">
        <v>10</v>
      </c>
      <c r="B187" s="55" t="s">
        <v>44</v>
      </c>
      <c r="C187" s="142">
        <v>76</v>
      </c>
      <c r="D187" s="142">
        <v>118</v>
      </c>
      <c r="E187" s="142">
        <v>180</v>
      </c>
      <c r="F187" s="213">
        <f t="shared" si="4"/>
        <v>62</v>
      </c>
      <c r="G187" s="214">
        <f t="shared" si="5"/>
        <v>0.5254237288135593</v>
      </c>
    </row>
    <row r="188" spans="1:7" ht="12.75">
      <c r="A188" s="55" t="s">
        <v>10</v>
      </c>
      <c r="B188" s="55" t="s">
        <v>43</v>
      </c>
      <c r="C188" s="142">
        <v>0</v>
      </c>
      <c r="D188" s="142">
        <v>5</v>
      </c>
      <c r="E188" s="142">
        <v>6</v>
      </c>
      <c r="F188" s="213">
        <f t="shared" si="4"/>
        <v>1</v>
      </c>
      <c r="G188" s="214">
        <f t="shared" si="5"/>
        <v>0.19999999999999996</v>
      </c>
    </row>
    <row r="189" spans="1:7" ht="12.75">
      <c r="A189" s="55" t="s">
        <v>10</v>
      </c>
      <c r="B189" s="55" t="s">
        <v>45</v>
      </c>
      <c r="C189" s="142">
        <v>17</v>
      </c>
      <c r="D189" s="142">
        <v>20</v>
      </c>
      <c r="E189" s="142">
        <v>60</v>
      </c>
      <c r="F189" s="213">
        <f t="shared" si="4"/>
        <v>40</v>
      </c>
      <c r="G189" s="214">
        <f t="shared" si="5"/>
        <v>2</v>
      </c>
    </row>
    <row r="190" spans="1:7" ht="12.75">
      <c r="A190" s="55" t="s">
        <v>10</v>
      </c>
      <c r="B190" s="55" t="s">
        <v>46</v>
      </c>
      <c r="C190" s="142">
        <v>0</v>
      </c>
      <c r="D190" s="142">
        <v>0</v>
      </c>
      <c r="E190" s="142">
        <v>10</v>
      </c>
      <c r="F190" s="213">
        <f t="shared" si="4"/>
        <v>10</v>
      </c>
      <c r="G190" s="214" t="str">
        <f t="shared" si="5"/>
        <v>NA</v>
      </c>
    </row>
    <row r="191" spans="1:7" ht="12.75">
      <c r="A191" s="55" t="s">
        <v>10</v>
      </c>
      <c r="B191" s="55" t="s">
        <v>47</v>
      </c>
      <c r="C191" s="142">
        <v>0</v>
      </c>
      <c r="D191" s="142">
        <v>0</v>
      </c>
      <c r="E191" s="142">
        <v>0</v>
      </c>
      <c r="F191" s="213">
        <f t="shared" si="4"/>
        <v>0</v>
      </c>
      <c r="G191" s="214" t="str">
        <f t="shared" si="5"/>
        <v>NA</v>
      </c>
    </row>
    <row r="192" spans="1:7" ht="12.75">
      <c r="A192" s="55" t="s">
        <v>10</v>
      </c>
      <c r="B192" s="55" t="s">
        <v>48</v>
      </c>
      <c r="C192" s="142">
        <v>0</v>
      </c>
      <c r="D192" s="142">
        <v>0</v>
      </c>
      <c r="E192" s="142">
        <v>0</v>
      </c>
      <c r="F192" s="213">
        <f t="shared" si="4"/>
        <v>0</v>
      </c>
      <c r="G192" s="214" t="str">
        <f t="shared" si="5"/>
        <v>NA</v>
      </c>
    </row>
    <row r="193" spans="1:7" ht="12.75">
      <c r="A193" s="55" t="s">
        <v>10</v>
      </c>
      <c r="B193" s="55" t="s">
        <v>49</v>
      </c>
      <c r="C193" s="142">
        <v>13</v>
      </c>
      <c r="D193" s="142">
        <v>32</v>
      </c>
      <c r="E193" s="142">
        <v>44</v>
      </c>
      <c r="F193" s="213">
        <f t="shared" si="4"/>
        <v>12</v>
      </c>
      <c r="G193" s="214">
        <f t="shared" si="5"/>
        <v>0.375</v>
      </c>
    </row>
    <row r="194" spans="1:8" s="220" customFormat="1" ht="12.75">
      <c r="A194" s="210" t="s">
        <v>10</v>
      </c>
      <c r="B194" s="210" t="s">
        <v>50</v>
      </c>
      <c r="C194" s="211">
        <v>13</v>
      </c>
      <c r="D194" s="211">
        <v>13</v>
      </c>
      <c r="E194" s="211">
        <v>91</v>
      </c>
      <c r="F194" s="218">
        <f t="shared" si="4"/>
        <v>78</v>
      </c>
      <c r="G194" s="219">
        <f t="shared" si="5"/>
        <v>6</v>
      </c>
      <c r="H194" s="216"/>
    </row>
    <row r="195" spans="1:7" ht="12.75">
      <c r="A195" s="55" t="s">
        <v>39</v>
      </c>
      <c r="B195" s="55" t="s">
        <v>2</v>
      </c>
      <c r="C195" s="199">
        <v>41</v>
      </c>
      <c r="D195" s="142">
        <v>75</v>
      </c>
      <c r="E195" s="142">
        <v>124</v>
      </c>
      <c r="F195" s="213">
        <f t="shared" si="4"/>
        <v>49</v>
      </c>
      <c r="G195" s="214">
        <f t="shared" si="5"/>
        <v>0.6533333333333333</v>
      </c>
    </row>
    <row r="196" spans="1:7" ht="12.75">
      <c r="A196" s="55" t="s">
        <v>39</v>
      </c>
      <c r="B196" s="55" t="s">
        <v>3</v>
      </c>
      <c r="C196" s="199">
        <v>20</v>
      </c>
      <c r="D196" s="142">
        <v>98</v>
      </c>
      <c r="E196" s="142">
        <v>43</v>
      </c>
      <c r="F196" s="213">
        <f t="shared" si="4"/>
        <v>-55</v>
      </c>
      <c r="G196" s="214">
        <f t="shared" si="5"/>
        <v>-0.5612244897959184</v>
      </c>
    </row>
    <row r="197" spans="1:7" ht="12.75">
      <c r="A197" s="55" t="s">
        <v>39</v>
      </c>
      <c r="B197" s="55" t="s">
        <v>4</v>
      </c>
      <c r="C197" s="199">
        <v>0</v>
      </c>
      <c r="D197" s="142">
        <v>22</v>
      </c>
      <c r="E197" s="142">
        <v>30</v>
      </c>
      <c r="F197" s="213">
        <f t="shared" si="4"/>
        <v>8</v>
      </c>
      <c r="G197" s="214">
        <f t="shared" si="5"/>
        <v>0.36363636363636354</v>
      </c>
    </row>
    <row r="198" spans="1:7" ht="12.75">
      <c r="A198" s="55" t="s">
        <v>39</v>
      </c>
      <c r="B198" s="55" t="s">
        <v>5</v>
      </c>
      <c r="C198" s="199">
        <v>0</v>
      </c>
      <c r="D198" s="142">
        <v>67</v>
      </c>
      <c r="E198" s="142">
        <v>111</v>
      </c>
      <c r="F198" s="213">
        <f t="shared" si="4"/>
        <v>44</v>
      </c>
      <c r="G198" s="214">
        <f t="shared" si="5"/>
        <v>0.6567164179104477</v>
      </c>
    </row>
    <row r="199" spans="1:7" ht="12.75">
      <c r="A199" s="55" t="s">
        <v>39</v>
      </c>
      <c r="B199" s="55" t="s">
        <v>6</v>
      </c>
      <c r="C199" s="199">
        <v>15</v>
      </c>
      <c r="D199" s="142">
        <v>42</v>
      </c>
      <c r="E199" s="142">
        <v>77</v>
      </c>
      <c r="F199" s="213">
        <f aca="true" t="shared" si="6" ref="F199:F262">E199-D199</f>
        <v>35</v>
      </c>
      <c r="G199" s="214">
        <f aca="true" t="shared" si="7" ref="G199:G262">IF(D199=0,"NA",E199/D199-1)</f>
        <v>0.8333333333333333</v>
      </c>
    </row>
    <row r="200" spans="1:7" ht="12.75">
      <c r="A200" s="55" t="s">
        <v>39</v>
      </c>
      <c r="B200" s="55" t="s">
        <v>7</v>
      </c>
      <c r="C200" s="199">
        <v>15</v>
      </c>
      <c r="D200" s="142">
        <v>13</v>
      </c>
      <c r="E200" s="142">
        <v>2</v>
      </c>
      <c r="F200" s="213">
        <f t="shared" si="6"/>
        <v>-11</v>
      </c>
      <c r="G200" s="214">
        <f t="shared" si="7"/>
        <v>-0.8461538461538461</v>
      </c>
    </row>
    <row r="201" spans="1:7" ht="12.75">
      <c r="A201" s="55" t="s">
        <v>39</v>
      </c>
      <c r="B201" s="55" t="s">
        <v>8</v>
      </c>
      <c r="C201" s="199">
        <v>13</v>
      </c>
      <c r="D201" s="142">
        <v>49</v>
      </c>
      <c r="E201" s="142">
        <v>19</v>
      </c>
      <c r="F201" s="213">
        <f t="shared" si="6"/>
        <v>-30</v>
      </c>
      <c r="G201" s="214">
        <f t="shared" si="7"/>
        <v>-0.6122448979591837</v>
      </c>
    </row>
    <row r="202" spans="1:7" ht="12.75">
      <c r="A202" s="55" t="s">
        <v>39</v>
      </c>
      <c r="B202" s="55" t="s">
        <v>9</v>
      </c>
      <c r="C202" s="199">
        <v>452</v>
      </c>
      <c r="D202" s="142">
        <v>733</v>
      </c>
      <c r="E202" s="142">
        <v>1023</v>
      </c>
      <c r="F202" s="213">
        <f t="shared" si="6"/>
        <v>290</v>
      </c>
      <c r="G202" s="214">
        <f t="shared" si="7"/>
        <v>0.39563437926330147</v>
      </c>
    </row>
    <row r="203" spans="1:7" ht="12.75">
      <c r="A203" s="55" t="s">
        <v>39</v>
      </c>
      <c r="B203" s="55" t="s">
        <v>10</v>
      </c>
      <c r="C203" s="199">
        <v>16</v>
      </c>
      <c r="D203" s="142">
        <v>80</v>
      </c>
      <c r="E203" s="142">
        <v>98</v>
      </c>
      <c r="F203" s="213">
        <f t="shared" si="6"/>
        <v>18</v>
      </c>
      <c r="G203" s="214">
        <f t="shared" si="7"/>
        <v>0.2250000000000001</v>
      </c>
    </row>
    <row r="204" spans="1:7" ht="12.75">
      <c r="A204" s="55" t="s">
        <v>39</v>
      </c>
      <c r="B204" s="55" t="s">
        <v>39</v>
      </c>
      <c r="C204" s="142">
        <v>24126</v>
      </c>
      <c r="D204" s="142">
        <v>32152</v>
      </c>
      <c r="E204" s="142">
        <v>35427</v>
      </c>
      <c r="F204" s="213">
        <f t="shared" si="6"/>
        <v>3275</v>
      </c>
      <c r="G204" s="214">
        <f t="shared" si="7"/>
        <v>0.10185991540184136</v>
      </c>
    </row>
    <row r="205" spans="1:7" ht="12.75">
      <c r="A205" s="55" t="s">
        <v>39</v>
      </c>
      <c r="B205" s="55" t="s">
        <v>40</v>
      </c>
      <c r="C205" s="142">
        <v>45</v>
      </c>
      <c r="D205" s="142">
        <v>205</v>
      </c>
      <c r="E205" s="142">
        <v>254</v>
      </c>
      <c r="F205" s="213">
        <f t="shared" si="6"/>
        <v>49</v>
      </c>
      <c r="G205" s="214">
        <f t="shared" si="7"/>
        <v>0.23902439024390243</v>
      </c>
    </row>
    <row r="206" spans="1:7" ht="12.75">
      <c r="A206" s="55" t="s">
        <v>39</v>
      </c>
      <c r="B206" s="55" t="s">
        <v>41</v>
      </c>
      <c r="C206" s="142">
        <v>0</v>
      </c>
      <c r="D206" s="142">
        <v>0</v>
      </c>
      <c r="E206" s="142">
        <v>0</v>
      </c>
      <c r="F206" s="213">
        <f t="shared" si="6"/>
        <v>0</v>
      </c>
      <c r="G206" s="214" t="str">
        <f t="shared" si="7"/>
        <v>NA</v>
      </c>
    </row>
    <row r="207" spans="1:7" ht="12.75">
      <c r="A207" s="55" t="s">
        <v>39</v>
      </c>
      <c r="B207" s="55" t="s">
        <v>42</v>
      </c>
      <c r="C207" s="142">
        <v>0</v>
      </c>
      <c r="D207" s="142">
        <v>0</v>
      </c>
      <c r="E207" s="142">
        <v>9</v>
      </c>
      <c r="F207" s="213">
        <f t="shared" si="6"/>
        <v>9</v>
      </c>
      <c r="G207" s="214" t="str">
        <f t="shared" si="7"/>
        <v>NA</v>
      </c>
    </row>
    <row r="208" spans="1:7" ht="12.75">
      <c r="A208" s="55" t="s">
        <v>39</v>
      </c>
      <c r="B208" s="55" t="s">
        <v>44</v>
      </c>
      <c r="C208" s="142">
        <v>26</v>
      </c>
      <c r="D208" s="142">
        <v>54</v>
      </c>
      <c r="E208" s="142">
        <v>45</v>
      </c>
      <c r="F208" s="213">
        <f t="shared" si="6"/>
        <v>-9</v>
      </c>
      <c r="G208" s="214">
        <f t="shared" si="7"/>
        <v>-0.16666666666666663</v>
      </c>
    </row>
    <row r="209" spans="1:7" ht="12.75">
      <c r="A209" s="55" t="s">
        <v>39</v>
      </c>
      <c r="B209" s="55" t="s">
        <v>43</v>
      </c>
      <c r="C209" s="142">
        <v>0</v>
      </c>
      <c r="D209" s="142">
        <v>2</v>
      </c>
      <c r="E209" s="142">
        <v>0</v>
      </c>
      <c r="F209" s="213">
        <f t="shared" si="6"/>
        <v>-2</v>
      </c>
      <c r="G209" s="214">
        <f t="shared" si="7"/>
        <v>-1</v>
      </c>
    </row>
    <row r="210" spans="1:7" ht="12.75">
      <c r="A210" s="55" t="s">
        <v>39</v>
      </c>
      <c r="B210" s="55" t="s">
        <v>45</v>
      </c>
      <c r="C210" s="142">
        <v>0</v>
      </c>
      <c r="D210" s="142">
        <v>0</v>
      </c>
      <c r="E210" s="142">
        <v>4</v>
      </c>
      <c r="F210" s="213">
        <f t="shared" si="6"/>
        <v>4</v>
      </c>
      <c r="G210" s="214" t="str">
        <f t="shared" si="7"/>
        <v>NA</v>
      </c>
    </row>
    <row r="211" spans="1:7" ht="12.75">
      <c r="A211" s="55" t="s">
        <v>39</v>
      </c>
      <c r="B211" s="55" t="s">
        <v>46</v>
      </c>
      <c r="C211" s="142">
        <v>0</v>
      </c>
      <c r="D211" s="142">
        <v>0</v>
      </c>
      <c r="E211" s="142">
        <v>8</v>
      </c>
      <c r="F211" s="213">
        <f t="shared" si="6"/>
        <v>8</v>
      </c>
      <c r="G211" s="214" t="str">
        <f t="shared" si="7"/>
        <v>NA</v>
      </c>
    </row>
    <row r="212" spans="1:7" ht="12.75">
      <c r="A212" s="55" t="s">
        <v>39</v>
      </c>
      <c r="B212" s="55" t="s">
        <v>47</v>
      </c>
      <c r="C212" s="142">
        <v>0</v>
      </c>
      <c r="D212" s="142">
        <v>0</v>
      </c>
      <c r="E212" s="142">
        <v>0</v>
      </c>
      <c r="F212" s="213">
        <f t="shared" si="6"/>
        <v>0</v>
      </c>
      <c r="G212" s="214" t="str">
        <f t="shared" si="7"/>
        <v>NA</v>
      </c>
    </row>
    <row r="213" spans="1:7" ht="12.75">
      <c r="A213" s="55" t="s">
        <v>39</v>
      </c>
      <c r="B213" s="55" t="s">
        <v>48</v>
      </c>
      <c r="C213" s="142">
        <v>0</v>
      </c>
      <c r="D213" s="142">
        <v>0</v>
      </c>
      <c r="E213" s="142">
        <v>0</v>
      </c>
      <c r="F213" s="213">
        <f t="shared" si="6"/>
        <v>0</v>
      </c>
      <c r="G213" s="214" t="str">
        <f t="shared" si="7"/>
        <v>NA</v>
      </c>
    </row>
    <row r="214" spans="1:7" ht="12.75">
      <c r="A214" s="55" t="s">
        <v>39</v>
      </c>
      <c r="B214" s="55" t="s">
        <v>49</v>
      </c>
      <c r="C214" s="142">
        <v>0</v>
      </c>
      <c r="D214" s="142">
        <v>0</v>
      </c>
      <c r="E214" s="142">
        <v>0</v>
      </c>
      <c r="F214" s="213">
        <f t="shared" si="6"/>
        <v>0</v>
      </c>
      <c r="G214" s="214" t="str">
        <f t="shared" si="7"/>
        <v>NA</v>
      </c>
    </row>
    <row r="215" spans="1:8" s="220" customFormat="1" ht="12.75">
      <c r="A215" s="210" t="s">
        <v>39</v>
      </c>
      <c r="B215" s="210" t="s">
        <v>50</v>
      </c>
      <c r="C215" s="211">
        <v>0</v>
      </c>
      <c r="D215" s="211">
        <v>0</v>
      </c>
      <c r="E215" s="211">
        <v>7</v>
      </c>
      <c r="F215" s="218">
        <f t="shared" si="6"/>
        <v>7</v>
      </c>
      <c r="G215" s="219" t="str">
        <f t="shared" si="7"/>
        <v>NA</v>
      </c>
      <c r="H215" s="216"/>
    </row>
    <row r="216" spans="1:7" ht="12.75">
      <c r="A216" s="55" t="s">
        <v>40</v>
      </c>
      <c r="B216" s="55" t="s">
        <v>2</v>
      </c>
      <c r="C216" s="199">
        <v>88</v>
      </c>
      <c r="D216" s="142">
        <v>113</v>
      </c>
      <c r="E216" s="142">
        <v>186</v>
      </c>
      <c r="F216" s="213">
        <f t="shared" si="6"/>
        <v>73</v>
      </c>
      <c r="G216" s="214">
        <f t="shared" si="7"/>
        <v>0.6460176991150441</v>
      </c>
    </row>
    <row r="217" spans="1:7" ht="12.75">
      <c r="A217" s="55" t="s">
        <v>40</v>
      </c>
      <c r="B217" s="55" t="s">
        <v>3</v>
      </c>
      <c r="C217" s="199">
        <v>0</v>
      </c>
      <c r="D217" s="142">
        <v>39</v>
      </c>
      <c r="E217" s="142">
        <v>54</v>
      </c>
      <c r="F217" s="213">
        <f t="shared" si="6"/>
        <v>15</v>
      </c>
      <c r="G217" s="214">
        <f t="shared" si="7"/>
        <v>0.3846153846153846</v>
      </c>
    </row>
    <row r="218" spans="1:7" ht="12.75">
      <c r="A218" s="55" t="s">
        <v>40</v>
      </c>
      <c r="B218" s="55" t="s">
        <v>4</v>
      </c>
      <c r="C218" s="199">
        <v>57</v>
      </c>
      <c r="D218" s="142">
        <v>69</v>
      </c>
      <c r="E218" s="142">
        <v>144</v>
      </c>
      <c r="F218" s="213">
        <f t="shared" si="6"/>
        <v>75</v>
      </c>
      <c r="G218" s="214">
        <f t="shared" si="7"/>
        <v>1.0869565217391304</v>
      </c>
    </row>
    <row r="219" spans="1:7" ht="12.75">
      <c r="A219" s="55" t="s">
        <v>40</v>
      </c>
      <c r="B219" s="55" t="s">
        <v>5</v>
      </c>
      <c r="C219" s="199">
        <v>76</v>
      </c>
      <c r="D219" s="142">
        <v>118</v>
      </c>
      <c r="E219" s="142">
        <v>99</v>
      </c>
      <c r="F219" s="213">
        <f t="shared" si="6"/>
        <v>-19</v>
      </c>
      <c r="G219" s="214">
        <f t="shared" si="7"/>
        <v>-0.1610169491525424</v>
      </c>
    </row>
    <row r="220" spans="1:7" ht="12.75">
      <c r="A220" s="55" t="s">
        <v>40</v>
      </c>
      <c r="B220" s="55" t="s">
        <v>6</v>
      </c>
      <c r="C220" s="199">
        <v>45</v>
      </c>
      <c r="D220" s="142">
        <v>88</v>
      </c>
      <c r="E220" s="142">
        <v>83</v>
      </c>
      <c r="F220" s="213">
        <f t="shared" si="6"/>
        <v>-5</v>
      </c>
      <c r="G220" s="214">
        <f t="shared" si="7"/>
        <v>-0.05681818181818177</v>
      </c>
    </row>
    <row r="221" spans="1:7" ht="12.75">
      <c r="A221" s="55" t="s">
        <v>40</v>
      </c>
      <c r="B221" s="55" t="s">
        <v>7</v>
      </c>
      <c r="C221" s="199">
        <v>28</v>
      </c>
      <c r="D221" s="142">
        <v>39</v>
      </c>
      <c r="E221" s="142">
        <v>79</v>
      </c>
      <c r="F221" s="213">
        <f t="shared" si="6"/>
        <v>40</v>
      </c>
      <c r="G221" s="214">
        <f t="shared" si="7"/>
        <v>1.0256410256410255</v>
      </c>
    </row>
    <row r="222" spans="1:7" ht="12.75">
      <c r="A222" s="55" t="s">
        <v>40</v>
      </c>
      <c r="B222" s="55" t="s">
        <v>8</v>
      </c>
      <c r="C222" s="199">
        <v>101</v>
      </c>
      <c r="D222" s="142">
        <v>255</v>
      </c>
      <c r="E222" s="142">
        <v>762</v>
      </c>
      <c r="F222" s="213">
        <f t="shared" si="6"/>
        <v>507</v>
      </c>
      <c r="G222" s="214">
        <f t="shared" si="7"/>
        <v>1.988235294117647</v>
      </c>
    </row>
    <row r="223" spans="1:7" ht="12.75">
      <c r="A223" s="55" t="s">
        <v>40</v>
      </c>
      <c r="B223" s="55" t="s">
        <v>9</v>
      </c>
      <c r="C223" s="199">
        <v>165</v>
      </c>
      <c r="D223" s="142">
        <v>990</v>
      </c>
      <c r="E223" s="142">
        <v>1415</v>
      </c>
      <c r="F223" s="213">
        <f t="shared" si="6"/>
        <v>425</v>
      </c>
      <c r="G223" s="214">
        <f t="shared" si="7"/>
        <v>0.4292929292929293</v>
      </c>
    </row>
    <row r="224" spans="1:7" ht="12.75">
      <c r="A224" s="55" t="s">
        <v>40</v>
      </c>
      <c r="B224" s="55" t="s">
        <v>10</v>
      </c>
      <c r="C224" s="199">
        <v>0</v>
      </c>
      <c r="D224" s="142">
        <v>83</v>
      </c>
      <c r="E224" s="142">
        <v>103</v>
      </c>
      <c r="F224" s="213">
        <f t="shared" si="6"/>
        <v>20</v>
      </c>
      <c r="G224" s="214">
        <f t="shared" si="7"/>
        <v>0.24096385542168686</v>
      </c>
    </row>
    <row r="225" spans="1:7" ht="12.75">
      <c r="A225" s="55" t="s">
        <v>40</v>
      </c>
      <c r="B225" s="55" t="s">
        <v>39</v>
      </c>
      <c r="C225" s="142">
        <v>245</v>
      </c>
      <c r="D225" s="142">
        <v>488</v>
      </c>
      <c r="E225" s="142">
        <v>1013</v>
      </c>
      <c r="F225" s="213">
        <f t="shared" si="6"/>
        <v>525</v>
      </c>
      <c r="G225" s="214">
        <f t="shared" si="7"/>
        <v>1.0758196721311477</v>
      </c>
    </row>
    <row r="226" spans="1:7" ht="12.75">
      <c r="A226" s="55" t="s">
        <v>40</v>
      </c>
      <c r="B226" s="55" t="s">
        <v>40</v>
      </c>
      <c r="C226" s="142">
        <v>9464</v>
      </c>
      <c r="D226" s="142">
        <v>13983</v>
      </c>
      <c r="E226" s="142">
        <v>15566</v>
      </c>
      <c r="F226" s="213">
        <f t="shared" si="6"/>
        <v>1583</v>
      </c>
      <c r="G226" s="214">
        <f t="shared" si="7"/>
        <v>0.11320889651719956</v>
      </c>
    </row>
    <row r="227" spans="1:7" ht="12.75">
      <c r="A227" s="55" t="s">
        <v>40</v>
      </c>
      <c r="B227" s="55" t="s">
        <v>41</v>
      </c>
      <c r="C227" s="142">
        <v>13</v>
      </c>
      <c r="D227" s="142">
        <v>33</v>
      </c>
      <c r="E227" s="142">
        <v>8</v>
      </c>
      <c r="F227" s="213">
        <f t="shared" si="6"/>
        <v>-25</v>
      </c>
      <c r="G227" s="214">
        <f t="shared" si="7"/>
        <v>-0.7575757575757576</v>
      </c>
    </row>
    <row r="228" spans="1:7" ht="12.75">
      <c r="A228" s="55" t="s">
        <v>40</v>
      </c>
      <c r="B228" s="55" t="s">
        <v>42</v>
      </c>
      <c r="C228" s="142">
        <v>0</v>
      </c>
      <c r="D228" s="142">
        <v>0</v>
      </c>
      <c r="E228" s="142">
        <v>56</v>
      </c>
      <c r="F228" s="213">
        <f t="shared" si="6"/>
        <v>56</v>
      </c>
      <c r="G228" s="214" t="str">
        <f t="shared" si="7"/>
        <v>NA</v>
      </c>
    </row>
    <row r="229" spans="1:7" ht="12.75">
      <c r="A229" s="55" t="s">
        <v>40</v>
      </c>
      <c r="B229" s="55" t="s">
        <v>44</v>
      </c>
      <c r="C229" s="142">
        <v>50</v>
      </c>
      <c r="D229" s="142">
        <v>50</v>
      </c>
      <c r="E229" s="142">
        <v>72</v>
      </c>
      <c r="F229" s="213">
        <f t="shared" si="6"/>
        <v>22</v>
      </c>
      <c r="G229" s="214">
        <f t="shared" si="7"/>
        <v>0.43999999999999995</v>
      </c>
    </row>
    <row r="230" spans="1:8" s="220" customFormat="1" ht="12.75">
      <c r="A230" s="210" t="s">
        <v>40</v>
      </c>
      <c r="B230" s="210" t="s">
        <v>43</v>
      </c>
      <c r="C230" s="211">
        <v>0</v>
      </c>
      <c r="D230" s="211">
        <v>30</v>
      </c>
      <c r="E230" s="211">
        <v>19</v>
      </c>
      <c r="F230" s="218">
        <f t="shared" si="6"/>
        <v>-11</v>
      </c>
      <c r="G230" s="219">
        <f t="shared" si="7"/>
        <v>-0.3666666666666667</v>
      </c>
      <c r="H230" s="216"/>
    </row>
    <row r="231" spans="1:7" ht="12.75">
      <c r="A231" s="55" t="s">
        <v>40</v>
      </c>
      <c r="B231" s="55" t="s">
        <v>45</v>
      </c>
      <c r="C231" s="142">
        <v>0</v>
      </c>
      <c r="D231" s="142">
        <v>0</v>
      </c>
      <c r="E231" s="142">
        <v>13</v>
      </c>
      <c r="F231" s="213">
        <f t="shared" si="6"/>
        <v>13</v>
      </c>
      <c r="G231" s="214" t="str">
        <f t="shared" si="7"/>
        <v>NA</v>
      </c>
    </row>
    <row r="232" spans="1:7" ht="12.75">
      <c r="A232" s="55" t="s">
        <v>40</v>
      </c>
      <c r="B232" s="55" t="s">
        <v>46</v>
      </c>
      <c r="C232" s="142">
        <v>0</v>
      </c>
      <c r="D232" s="142">
        <v>0</v>
      </c>
      <c r="E232" s="142">
        <v>0</v>
      </c>
      <c r="F232" s="213">
        <f t="shared" si="6"/>
        <v>0</v>
      </c>
      <c r="G232" s="214" t="str">
        <f t="shared" si="7"/>
        <v>NA</v>
      </c>
    </row>
    <row r="233" spans="1:7" ht="12.75">
      <c r="A233" s="55" t="s">
        <v>40</v>
      </c>
      <c r="B233" s="55" t="s">
        <v>47</v>
      </c>
      <c r="C233" s="142">
        <v>0</v>
      </c>
      <c r="D233" s="142">
        <v>0</v>
      </c>
      <c r="E233" s="142">
        <v>0</v>
      </c>
      <c r="F233" s="213">
        <f t="shared" si="6"/>
        <v>0</v>
      </c>
      <c r="G233" s="214" t="str">
        <f t="shared" si="7"/>
        <v>NA</v>
      </c>
    </row>
    <row r="234" spans="1:7" ht="12.75">
      <c r="A234" s="55" t="s">
        <v>40</v>
      </c>
      <c r="B234" s="55" t="s">
        <v>48</v>
      </c>
      <c r="C234" s="142">
        <v>0</v>
      </c>
      <c r="D234" s="142">
        <v>0</v>
      </c>
      <c r="E234" s="142">
        <v>0</v>
      </c>
      <c r="F234" s="213">
        <f t="shared" si="6"/>
        <v>0</v>
      </c>
      <c r="G234" s="214" t="str">
        <f t="shared" si="7"/>
        <v>NA</v>
      </c>
    </row>
    <row r="235" spans="1:7" ht="12.75">
      <c r="A235" s="55" t="s">
        <v>40</v>
      </c>
      <c r="B235" s="55" t="s">
        <v>49</v>
      </c>
      <c r="C235" s="142">
        <v>0</v>
      </c>
      <c r="D235" s="142">
        <v>13</v>
      </c>
      <c r="E235" s="142">
        <v>0</v>
      </c>
      <c r="F235" s="213">
        <f t="shared" si="6"/>
        <v>-13</v>
      </c>
      <c r="G235" s="214">
        <f t="shared" si="7"/>
        <v>-1</v>
      </c>
    </row>
    <row r="236" spans="1:8" s="220" customFormat="1" ht="12.75">
      <c r="A236" s="210" t="s">
        <v>40</v>
      </c>
      <c r="B236" s="210" t="s">
        <v>50</v>
      </c>
      <c r="C236" s="211">
        <v>0</v>
      </c>
      <c r="D236" s="211">
        <v>0</v>
      </c>
      <c r="E236" s="211">
        <v>8</v>
      </c>
      <c r="F236" s="218">
        <f t="shared" si="6"/>
        <v>8</v>
      </c>
      <c r="G236" s="219" t="str">
        <f t="shared" si="7"/>
        <v>NA</v>
      </c>
      <c r="H236" s="216"/>
    </row>
    <row r="237" spans="1:7" ht="12.75">
      <c r="A237" s="55" t="s">
        <v>41</v>
      </c>
      <c r="B237" s="55" t="s">
        <v>2</v>
      </c>
      <c r="C237" s="199">
        <v>0</v>
      </c>
      <c r="D237" s="142">
        <v>0</v>
      </c>
      <c r="E237" s="142">
        <v>24</v>
      </c>
      <c r="F237" s="213">
        <f t="shared" si="6"/>
        <v>24</v>
      </c>
      <c r="G237" s="214" t="str">
        <f t="shared" si="7"/>
        <v>NA</v>
      </c>
    </row>
    <row r="238" spans="1:7" ht="12.75">
      <c r="A238" s="55" t="s">
        <v>41</v>
      </c>
      <c r="B238" s="55" t="s">
        <v>3</v>
      </c>
      <c r="C238" s="199">
        <v>0</v>
      </c>
      <c r="D238" s="142">
        <v>0</v>
      </c>
      <c r="E238" s="142">
        <v>19</v>
      </c>
      <c r="F238" s="213">
        <f t="shared" si="6"/>
        <v>19</v>
      </c>
      <c r="G238" s="214" t="str">
        <f t="shared" si="7"/>
        <v>NA</v>
      </c>
    </row>
    <row r="239" spans="1:7" ht="12.75">
      <c r="A239" s="55" t="s">
        <v>41</v>
      </c>
      <c r="B239" s="55" t="s">
        <v>4</v>
      </c>
      <c r="C239" s="199">
        <v>10</v>
      </c>
      <c r="D239" s="142">
        <v>0</v>
      </c>
      <c r="E239" s="142">
        <v>0</v>
      </c>
      <c r="F239" s="213">
        <f t="shared" si="6"/>
        <v>0</v>
      </c>
      <c r="G239" s="214" t="str">
        <f t="shared" si="7"/>
        <v>NA</v>
      </c>
    </row>
    <row r="240" spans="1:7" ht="12.75">
      <c r="A240" s="55" t="s">
        <v>41</v>
      </c>
      <c r="B240" s="55" t="s">
        <v>5</v>
      </c>
      <c r="C240" s="199">
        <v>0</v>
      </c>
      <c r="D240" s="142">
        <v>29</v>
      </c>
      <c r="E240" s="142">
        <v>3</v>
      </c>
      <c r="F240" s="213">
        <f t="shared" si="6"/>
        <v>-26</v>
      </c>
      <c r="G240" s="214">
        <f t="shared" si="7"/>
        <v>-0.896551724137931</v>
      </c>
    </row>
    <row r="241" spans="1:7" ht="12.75">
      <c r="A241" s="55" t="s">
        <v>41</v>
      </c>
      <c r="B241" s="55" t="s">
        <v>6</v>
      </c>
      <c r="C241" s="199">
        <v>0</v>
      </c>
      <c r="D241" s="142">
        <v>13</v>
      </c>
      <c r="E241" s="142">
        <v>4</v>
      </c>
      <c r="F241" s="213">
        <f t="shared" si="6"/>
        <v>-9</v>
      </c>
      <c r="G241" s="214">
        <f t="shared" si="7"/>
        <v>-0.6923076923076923</v>
      </c>
    </row>
    <row r="242" spans="1:7" ht="12.75">
      <c r="A242" s="55" t="s">
        <v>41</v>
      </c>
      <c r="B242" s="55" t="s">
        <v>7</v>
      </c>
      <c r="C242" s="199">
        <v>0</v>
      </c>
      <c r="D242" s="142">
        <v>84</v>
      </c>
      <c r="E242" s="142">
        <v>52</v>
      </c>
      <c r="F242" s="213">
        <f t="shared" si="6"/>
        <v>-32</v>
      </c>
      <c r="G242" s="214">
        <f t="shared" si="7"/>
        <v>-0.38095238095238093</v>
      </c>
    </row>
    <row r="243" spans="1:7" ht="12.75">
      <c r="A243" s="55" t="s">
        <v>41</v>
      </c>
      <c r="B243" s="55" t="s">
        <v>8</v>
      </c>
      <c r="C243" s="199">
        <v>0</v>
      </c>
      <c r="D243" s="142">
        <v>0</v>
      </c>
      <c r="E243" s="142">
        <v>12</v>
      </c>
      <c r="F243" s="213">
        <f t="shared" si="6"/>
        <v>12</v>
      </c>
      <c r="G243" s="214" t="str">
        <f t="shared" si="7"/>
        <v>NA</v>
      </c>
    </row>
    <row r="244" spans="1:7" ht="12.75">
      <c r="A244" s="55" t="s">
        <v>41</v>
      </c>
      <c r="B244" s="55" t="s">
        <v>9</v>
      </c>
      <c r="C244" s="199">
        <v>0</v>
      </c>
      <c r="D244" s="142">
        <v>0</v>
      </c>
      <c r="E244" s="142">
        <v>0</v>
      </c>
      <c r="F244" s="213">
        <f t="shared" si="6"/>
        <v>0</v>
      </c>
      <c r="G244" s="214" t="str">
        <f t="shared" si="7"/>
        <v>NA</v>
      </c>
    </row>
    <row r="245" spans="1:7" ht="12.75">
      <c r="A245" s="55" t="s">
        <v>41</v>
      </c>
      <c r="B245" s="55" t="s">
        <v>10</v>
      </c>
      <c r="C245" s="199">
        <v>0</v>
      </c>
      <c r="D245" s="142">
        <v>0</v>
      </c>
      <c r="E245" s="142">
        <v>0</v>
      </c>
      <c r="F245" s="213">
        <f t="shared" si="6"/>
        <v>0</v>
      </c>
      <c r="G245" s="214" t="str">
        <f t="shared" si="7"/>
        <v>NA</v>
      </c>
    </row>
    <row r="246" spans="1:7" ht="12.75">
      <c r="A246" s="55" t="s">
        <v>41</v>
      </c>
      <c r="B246" s="55" t="s">
        <v>39</v>
      </c>
      <c r="C246" s="142">
        <v>0</v>
      </c>
      <c r="D246" s="142">
        <v>14</v>
      </c>
      <c r="E246" s="142">
        <v>0</v>
      </c>
      <c r="F246" s="213">
        <f t="shared" si="6"/>
        <v>-14</v>
      </c>
      <c r="G246" s="214">
        <f t="shared" si="7"/>
        <v>-1</v>
      </c>
    </row>
    <row r="247" spans="1:7" ht="12.75">
      <c r="A247" s="55" t="s">
        <v>41</v>
      </c>
      <c r="B247" s="55" t="s">
        <v>40</v>
      </c>
      <c r="C247" s="142">
        <v>0</v>
      </c>
      <c r="D247" s="142">
        <v>9</v>
      </c>
      <c r="E247" s="142">
        <v>4</v>
      </c>
      <c r="F247" s="213">
        <f t="shared" si="6"/>
        <v>-5</v>
      </c>
      <c r="G247" s="214">
        <f t="shared" si="7"/>
        <v>-0.5555555555555556</v>
      </c>
    </row>
    <row r="248" spans="1:7" ht="12.75">
      <c r="A248" s="55" t="s">
        <v>41</v>
      </c>
      <c r="B248" s="55" t="s">
        <v>41</v>
      </c>
      <c r="C248" s="142">
        <v>4546</v>
      </c>
      <c r="D248" s="142">
        <v>5514</v>
      </c>
      <c r="E248" s="142">
        <v>5666</v>
      </c>
      <c r="F248" s="213">
        <f t="shared" si="6"/>
        <v>152</v>
      </c>
      <c r="G248" s="214">
        <f t="shared" si="7"/>
        <v>0.027566195139644645</v>
      </c>
    </row>
    <row r="249" spans="1:7" ht="12.75">
      <c r="A249" s="55" t="s">
        <v>41</v>
      </c>
      <c r="B249" s="55" t="s">
        <v>42</v>
      </c>
      <c r="C249" s="142">
        <v>54</v>
      </c>
      <c r="D249" s="142">
        <v>253</v>
      </c>
      <c r="E249" s="142">
        <v>503</v>
      </c>
      <c r="F249" s="213">
        <f t="shared" si="6"/>
        <v>250</v>
      </c>
      <c r="G249" s="214">
        <f t="shared" si="7"/>
        <v>0.9881422924901186</v>
      </c>
    </row>
    <row r="250" spans="1:7" ht="12.75">
      <c r="A250" s="55" t="s">
        <v>41</v>
      </c>
      <c r="B250" s="55" t="s">
        <v>44</v>
      </c>
      <c r="C250" s="142">
        <v>45</v>
      </c>
      <c r="D250" s="142">
        <v>72</v>
      </c>
      <c r="E250" s="142">
        <v>153</v>
      </c>
      <c r="F250" s="213">
        <f t="shared" si="6"/>
        <v>81</v>
      </c>
      <c r="G250" s="214">
        <f t="shared" si="7"/>
        <v>1.125</v>
      </c>
    </row>
    <row r="251" spans="1:7" ht="12.75">
      <c r="A251" s="55" t="s">
        <v>41</v>
      </c>
      <c r="B251" s="55" t="s">
        <v>43</v>
      </c>
      <c r="C251" s="142">
        <v>0</v>
      </c>
      <c r="D251" s="142">
        <v>0</v>
      </c>
      <c r="E251" s="142">
        <v>18</v>
      </c>
      <c r="F251" s="213">
        <f t="shared" si="6"/>
        <v>18</v>
      </c>
      <c r="G251" s="214" t="str">
        <f t="shared" si="7"/>
        <v>NA</v>
      </c>
    </row>
    <row r="252" spans="1:7" ht="12.75">
      <c r="A252" s="55" t="s">
        <v>41</v>
      </c>
      <c r="B252" s="55" t="s">
        <v>45</v>
      </c>
      <c r="C252" s="142">
        <v>0</v>
      </c>
      <c r="D252" s="142">
        <v>2</v>
      </c>
      <c r="E252" s="142">
        <v>6</v>
      </c>
      <c r="F252" s="213">
        <f t="shared" si="6"/>
        <v>4</v>
      </c>
      <c r="G252" s="214">
        <f t="shared" si="7"/>
        <v>2</v>
      </c>
    </row>
    <row r="253" spans="1:7" ht="12.75">
      <c r="A253" s="55" t="s">
        <v>41</v>
      </c>
      <c r="B253" s="55" t="s">
        <v>46</v>
      </c>
      <c r="C253" s="142">
        <v>0</v>
      </c>
      <c r="D253" s="142">
        <v>6</v>
      </c>
      <c r="E253" s="142">
        <v>0</v>
      </c>
      <c r="F253" s="213">
        <f t="shared" si="6"/>
        <v>-6</v>
      </c>
      <c r="G253" s="214">
        <f t="shared" si="7"/>
        <v>-1</v>
      </c>
    </row>
    <row r="254" spans="1:7" ht="12.75">
      <c r="A254" s="55" t="s">
        <v>41</v>
      </c>
      <c r="B254" s="55" t="s">
        <v>47</v>
      </c>
      <c r="C254" s="142">
        <v>0</v>
      </c>
      <c r="D254" s="142">
        <v>5</v>
      </c>
      <c r="E254" s="142">
        <v>6</v>
      </c>
      <c r="F254" s="213">
        <f t="shared" si="6"/>
        <v>1</v>
      </c>
      <c r="G254" s="214">
        <f t="shared" si="7"/>
        <v>0.19999999999999996</v>
      </c>
    </row>
    <row r="255" spans="1:7" ht="12.75">
      <c r="A255" s="55" t="s">
        <v>41</v>
      </c>
      <c r="B255" s="55" t="s">
        <v>48</v>
      </c>
      <c r="C255" s="142">
        <v>0</v>
      </c>
      <c r="D255" s="142">
        <v>0</v>
      </c>
      <c r="E255" s="142">
        <v>0</v>
      </c>
      <c r="F255" s="213">
        <f t="shared" si="6"/>
        <v>0</v>
      </c>
      <c r="G255" s="214" t="str">
        <f t="shared" si="7"/>
        <v>NA</v>
      </c>
    </row>
    <row r="256" spans="1:7" ht="12.75">
      <c r="A256" s="55" t="s">
        <v>41</v>
      </c>
      <c r="B256" s="55" t="s">
        <v>49</v>
      </c>
      <c r="C256" s="142">
        <v>0</v>
      </c>
      <c r="D256" s="142">
        <v>0</v>
      </c>
      <c r="E256" s="142">
        <v>0</v>
      </c>
      <c r="F256" s="213">
        <f t="shared" si="6"/>
        <v>0</v>
      </c>
      <c r="G256" s="214" t="str">
        <f t="shared" si="7"/>
        <v>NA</v>
      </c>
    </row>
    <row r="257" spans="1:8" s="220" customFormat="1" ht="12.75">
      <c r="A257" s="210" t="s">
        <v>41</v>
      </c>
      <c r="B257" s="210" t="s">
        <v>50</v>
      </c>
      <c r="C257" s="211">
        <v>0</v>
      </c>
      <c r="D257" s="211">
        <v>0</v>
      </c>
      <c r="E257" s="211">
        <v>0</v>
      </c>
      <c r="F257" s="218">
        <f t="shared" si="6"/>
        <v>0</v>
      </c>
      <c r="G257" s="219" t="str">
        <f t="shared" si="7"/>
        <v>NA</v>
      </c>
      <c r="H257" s="216"/>
    </row>
    <row r="258" spans="1:7" ht="12.75">
      <c r="A258" s="55" t="s">
        <v>42</v>
      </c>
      <c r="B258" s="55" t="s">
        <v>2</v>
      </c>
      <c r="C258" s="199">
        <v>238</v>
      </c>
      <c r="D258" s="142">
        <v>191</v>
      </c>
      <c r="E258" s="142">
        <v>319</v>
      </c>
      <c r="F258" s="213">
        <f t="shared" si="6"/>
        <v>128</v>
      </c>
      <c r="G258" s="214">
        <f t="shared" si="7"/>
        <v>0.6701570680628273</v>
      </c>
    </row>
    <row r="259" spans="1:7" ht="12.75">
      <c r="A259" s="55" t="s">
        <v>42</v>
      </c>
      <c r="B259" s="55" t="s">
        <v>3</v>
      </c>
      <c r="C259" s="199">
        <v>85</v>
      </c>
      <c r="D259" s="142">
        <v>105</v>
      </c>
      <c r="E259" s="142">
        <v>267</v>
      </c>
      <c r="F259" s="213">
        <f t="shared" si="6"/>
        <v>162</v>
      </c>
      <c r="G259" s="214">
        <f t="shared" si="7"/>
        <v>1.5428571428571427</v>
      </c>
    </row>
    <row r="260" spans="1:7" ht="12.75">
      <c r="A260" s="55" t="s">
        <v>42</v>
      </c>
      <c r="B260" s="55" t="s">
        <v>4</v>
      </c>
      <c r="C260" s="199">
        <v>119</v>
      </c>
      <c r="D260" s="142">
        <v>121</v>
      </c>
      <c r="E260" s="142">
        <v>142</v>
      </c>
      <c r="F260" s="213">
        <f t="shared" si="6"/>
        <v>21</v>
      </c>
      <c r="G260" s="214">
        <f t="shared" si="7"/>
        <v>0.17355371900826455</v>
      </c>
    </row>
    <row r="261" spans="1:7" ht="12.75">
      <c r="A261" s="55" t="s">
        <v>42</v>
      </c>
      <c r="B261" s="55" t="s">
        <v>5</v>
      </c>
      <c r="C261" s="199">
        <v>91</v>
      </c>
      <c r="D261" s="142">
        <v>237</v>
      </c>
      <c r="E261" s="142">
        <v>387</v>
      </c>
      <c r="F261" s="213">
        <f t="shared" si="6"/>
        <v>150</v>
      </c>
      <c r="G261" s="214">
        <f t="shared" si="7"/>
        <v>0.6329113924050633</v>
      </c>
    </row>
    <row r="262" spans="1:7" ht="12.75">
      <c r="A262" s="55" t="s">
        <v>42</v>
      </c>
      <c r="B262" s="55" t="s">
        <v>6</v>
      </c>
      <c r="C262" s="199">
        <v>120</v>
      </c>
      <c r="D262" s="142">
        <v>298</v>
      </c>
      <c r="E262" s="142">
        <v>454</v>
      </c>
      <c r="F262" s="213">
        <f t="shared" si="6"/>
        <v>156</v>
      </c>
      <c r="G262" s="214">
        <f t="shared" si="7"/>
        <v>0.523489932885906</v>
      </c>
    </row>
    <row r="263" spans="1:7" ht="12.75">
      <c r="A263" s="55" t="s">
        <v>42</v>
      </c>
      <c r="B263" s="55" t="s">
        <v>7</v>
      </c>
      <c r="C263" s="199">
        <v>1038</v>
      </c>
      <c r="D263" s="142">
        <v>2258</v>
      </c>
      <c r="E263" s="142">
        <v>3065</v>
      </c>
      <c r="F263" s="213">
        <f aca="true" t="shared" si="8" ref="F263:F326">E263-D263</f>
        <v>807</v>
      </c>
      <c r="G263" s="214">
        <f aca="true" t="shared" si="9" ref="G263:G326">IF(D263=0,"NA",E263/D263-1)</f>
        <v>0.35739592559787425</v>
      </c>
    </row>
    <row r="264" spans="1:7" ht="12.75">
      <c r="A264" s="55" t="s">
        <v>42</v>
      </c>
      <c r="B264" s="55" t="s">
        <v>8</v>
      </c>
      <c r="C264" s="199">
        <v>61</v>
      </c>
      <c r="D264" s="142">
        <v>145</v>
      </c>
      <c r="E264" s="142">
        <v>157</v>
      </c>
      <c r="F264" s="213">
        <f t="shared" si="8"/>
        <v>12</v>
      </c>
      <c r="G264" s="214">
        <f t="shared" si="9"/>
        <v>0.08275862068965512</v>
      </c>
    </row>
    <row r="265" spans="1:7" ht="12.75">
      <c r="A265" s="55" t="s">
        <v>42</v>
      </c>
      <c r="B265" s="55" t="s">
        <v>9</v>
      </c>
      <c r="C265" s="199">
        <v>24</v>
      </c>
      <c r="D265" s="142">
        <v>31</v>
      </c>
      <c r="E265" s="142">
        <v>70</v>
      </c>
      <c r="F265" s="213">
        <f t="shared" si="8"/>
        <v>39</v>
      </c>
      <c r="G265" s="214">
        <f t="shared" si="9"/>
        <v>1.2580645161290325</v>
      </c>
    </row>
    <row r="266" spans="1:7" ht="12.75">
      <c r="A266" s="55" t="s">
        <v>42</v>
      </c>
      <c r="B266" s="55" t="s">
        <v>10</v>
      </c>
      <c r="C266" s="199">
        <v>0</v>
      </c>
      <c r="D266" s="142">
        <v>38</v>
      </c>
      <c r="E266" s="142">
        <v>59</v>
      </c>
      <c r="F266" s="213">
        <f t="shared" si="8"/>
        <v>21</v>
      </c>
      <c r="G266" s="214">
        <f t="shared" si="9"/>
        <v>0.5526315789473684</v>
      </c>
    </row>
    <row r="267" spans="1:7" ht="12.75">
      <c r="A267" s="55" t="s">
        <v>42</v>
      </c>
      <c r="B267" s="55" t="s">
        <v>39</v>
      </c>
      <c r="C267" s="142">
        <v>0</v>
      </c>
      <c r="D267" s="142">
        <v>0</v>
      </c>
      <c r="E267" s="142">
        <v>0</v>
      </c>
      <c r="F267" s="213">
        <f t="shared" si="8"/>
        <v>0</v>
      </c>
      <c r="G267" s="214" t="str">
        <f t="shared" si="9"/>
        <v>NA</v>
      </c>
    </row>
    <row r="268" spans="1:7" ht="12.75">
      <c r="A268" s="55" t="s">
        <v>42</v>
      </c>
      <c r="B268" s="55" t="s">
        <v>40</v>
      </c>
      <c r="C268" s="142">
        <v>0</v>
      </c>
      <c r="D268" s="142">
        <v>0</v>
      </c>
      <c r="E268" s="142">
        <v>25</v>
      </c>
      <c r="F268" s="213">
        <f t="shared" si="8"/>
        <v>25</v>
      </c>
      <c r="G268" s="214" t="str">
        <f t="shared" si="9"/>
        <v>NA</v>
      </c>
    </row>
    <row r="269" spans="1:7" ht="12.75">
      <c r="A269" s="55" t="s">
        <v>42</v>
      </c>
      <c r="B269" s="55" t="s">
        <v>41</v>
      </c>
      <c r="C269" s="142">
        <v>47</v>
      </c>
      <c r="D269" s="142">
        <v>67</v>
      </c>
      <c r="E269" s="142">
        <v>198</v>
      </c>
      <c r="F269" s="213">
        <f t="shared" si="8"/>
        <v>131</v>
      </c>
      <c r="G269" s="214">
        <f t="shared" si="9"/>
        <v>1.955223880597015</v>
      </c>
    </row>
    <row r="270" spans="1:7" ht="12.75">
      <c r="A270" s="55" t="s">
        <v>42</v>
      </c>
      <c r="B270" s="55" t="s">
        <v>42</v>
      </c>
      <c r="C270" s="142">
        <v>33086</v>
      </c>
      <c r="D270" s="142">
        <v>42014</v>
      </c>
      <c r="E270" s="142">
        <v>50517</v>
      </c>
      <c r="F270" s="213">
        <f t="shared" si="8"/>
        <v>8503</v>
      </c>
      <c r="G270" s="214">
        <f t="shared" si="9"/>
        <v>0.20238491931261016</v>
      </c>
    </row>
    <row r="271" spans="1:7" ht="12.75">
      <c r="A271" s="55" t="s">
        <v>42</v>
      </c>
      <c r="B271" s="55" t="s">
        <v>44</v>
      </c>
      <c r="C271" s="142">
        <v>10370</v>
      </c>
      <c r="D271" s="142">
        <v>16057</v>
      </c>
      <c r="E271" s="142">
        <v>17347</v>
      </c>
      <c r="F271" s="213">
        <f t="shared" si="8"/>
        <v>1290</v>
      </c>
      <c r="G271" s="214">
        <f t="shared" si="9"/>
        <v>0.08033879304976033</v>
      </c>
    </row>
    <row r="272" spans="1:7" ht="12.75">
      <c r="A272" s="55" t="s">
        <v>42</v>
      </c>
      <c r="B272" s="55" t="s">
        <v>43</v>
      </c>
      <c r="C272" s="142">
        <v>368</v>
      </c>
      <c r="D272" s="142">
        <v>455</v>
      </c>
      <c r="E272" s="142">
        <v>856</v>
      </c>
      <c r="F272" s="213">
        <f t="shared" si="8"/>
        <v>401</v>
      </c>
      <c r="G272" s="214">
        <f t="shared" si="9"/>
        <v>0.8813186813186813</v>
      </c>
    </row>
    <row r="273" spans="1:7" ht="12.75">
      <c r="A273" s="55" t="s">
        <v>42</v>
      </c>
      <c r="B273" s="55" t="s">
        <v>45</v>
      </c>
      <c r="C273" s="142">
        <v>144</v>
      </c>
      <c r="D273" s="142">
        <v>176</v>
      </c>
      <c r="E273" s="142">
        <v>205</v>
      </c>
      <c r="F273" s="213">
        <f t="shared" si="8"/>
        <v>29</v>
      </c>
      <c r="G273" s="214">
        <f t="shared" si="9"/>
        <v>0.1647727272727273</v>
      </c>
    </row>
    <row r="274" spans="1:7" ht="12.75">
      <c r="A274" s="55" t="s">
        <v>42</v>
      </c>
      <c r="B274" s="55" t="s">
        <v>46</v>
      </c>
      <c r="C274" s="142">
        <v>0</v>
      </c>
      <c r="D274" s="142">
        <v>19</v>
      </c>
      <c r="E274" s="142">
        <v>54</v>
      </c>
      <c r="F274" s="213">
        <f t="shared" si="8"/>
        <v>35</v>
      </c>
      <c r="G274" s="214">
        <f t="shared" si="9"/>
        <v>1.8421052631578947</v>
      </c>
    </row>
    <row r="275" spans="1:8" s="220" customFormat="1" ht="12.75">
      <c r="A275" s="210" t="s">
        <v>42</v>
      </c>
      <c r="B275" s="210" t="s">
        <v>47</v>
      </c>
      <c r="C275" s="211">
        <v>0</v>
      </c>
      <c r="D275" s="211">
        <v>12</v>
      </c>
      <c r="E275" s="211">
        <v>13</v>
      </c>
      <c r="F275" s="218">
        <f t="shared" si="8"/>
        <v>1</v>
      </c>
      <c r="G275" s="219">
        <f t="shared" si="9"/>
        <v>0.08333333333333326</v>
      </c>
      <c r="H275" s="216"/>
    </row>
    <row r="276" spans="1:7" ht="12.75">
      <c r="A276" s="55" t="s">
        <v>42</v>
      </c>
      <c r="B276" s="55" t="s">
        <v>48</v>
      </c>
      <c r="C276" s="142">
        <v>0</v>
      </c>
      <c r="D276" s="142">
        <v>0</v>
      </c>
      <c r="E276" s="142">
        <v>0</v>
      </c>
      <c r="F276" s="213">
        <f t="shared" si="8"/>
        <v>0</v>
      </c>
      <c r="G276" s="214" t="str">
        <f t="shared" si="9"/>
        <v>NA</v>
      </c>
    </row>
    <row r="277" spans="1:7" ht="12.75">
      <c r="A277" s="55" t="s">
        <v>42</v>
      </c>
      <c r="B277" s="55" t="s">
        <v>49</v>
      </c>
      <c r="C277" s="142">
        <v>0</v>
      </c>
      <c r="D277" s="142">
        <v>0</v>
      </c>
      <c r="E277" s="142">
        <v>40</v>
      </c>
      <c r="F277" s="213">
        <f t="shared" si="8"/>
        <v>40</v>
      </c>
      <c r="G277" s="214" t="str">
        <f t="shared" si="9"/>
        <v>NA</v>
      </c>
    </row>
    <row r="278" spans="1:8" s="220" customFormat="1" ht="12.75">
      <c r="A278" s="210" t="s">
        <v>42</v>
      </c>
      <c r="B278" s="210" t="s">
        <v>50</v>
      </c>
      <c r="C278" s="211">
        <v>0</v>
      </c>
      <c r="D278" s="211">
        <v>7</v>
      </c>
      <c r="E278" s="211">
        <v>9</v>
      </c>
      <c r="F278" s="218">
        <f t="shared" si="8"/>
        <v>2</v>
      </c>
      <c r="G278" s="219">
        <f t="shared" si="9"/>
        <v>0.2857142857142858</v>
      </c>
      <c r="H278" s="216"/>
    </row>
    <row r="279" spans="1:7" ht="12.75">
      <c r="A279" s="55" t="s">
        <v>44</v>
      </c>
      <c r="B279" s="55" t="s">
        <v>2</v>
      </c>
      <c r="C279" s="199">
        <v>650</v>
      </c>
      <c r="D279" s="142">
        <v>1224</v>
      </c>
      <c r="E279" s="142">
        <v>1359</v>
      </c>
      <c r="F279" s="213">
        <f t="shared" si="8"/>
        <v>135</v>
      </c>
      <c r="G279" s="214">
        <f t="shared" si="9"/>
        <v>0.11029411764705888</v>
      </c>
    </row>
    <row r="280" spans="1:7" ht="12.75">
      <c r="A280" s="55" t="s">
        <v>44</v>
      </c>
      <c r="B280" s="55" t="s">
        <v>3</v>
      </c>
      <c r="C280" s="199">
        <v>187</v>
      </c>
      <c r="D280" s="142">
        <v>483</v>
      </c>
      <c r="E280" s="142">
        <v>671</v>
      </c>
      <c r="F280" s="213">
        <f t="shared" si="8"/>
        <v>188</v>
      </c>
      <c r="G280" s="214">
        <f t="shared" si="9"/>
        <v>0.3892339544513457</v>
      </c>
    </row>
    <row r="281" spans="1:7" ht="12.75">
      <c r="A281" s="55" t="s">
        <v>44</v>
      </c>
      <c r="B281" s="55" t="s">
        <v>4</v>
      </c>
      <c r="C281" s="199">
        <v>412</v>
      </c>
      <c r="D281" s="142">
        <v>1162</v>
      </c>
      <c r="E281" s="142">
        <v>1486</v>
      </c>
      <c r="F281" s="213">
        <f t="shared" si="8"/>
        <v>324</v>
      </c>
      <c r="G281" s="214">
        <f t="shared" si="9"/>
        <v>0.27882960413080893</v>
      </c>
    </row>
    <row r="282" spans="1:7" ht="12.75">
      <c r="A282" s="55" t="s">
        <v>44</v>
      </c>
      <c r="B282" s="55" t="s">
        <v>5</v>
      </c>
      <c r="C282" s="199">
        <v>494</v>
      </c>
      <c r="D282" s="142">
        <v>1509</v>
      </c>
      <c r="E282" s="142">
        <v>1974</v>
      </c>
      <c r="F282" s="213">
        <f t="shared" si="8"/>
        <v>465</v>
      </c>
      <c r="G282" s="214">
        <f t="shared" si="9"/>
        <v>0.30815109343936387</v>
      </c>
    </row>
    <row r="283" spans="1:7" ht="12.75">
      <c r="A283" s="55" t="s">
        <v>44</v>
      </c>
      <c r="B283" s="55" t="s">
        <v>6</v>
      </c>
      <c r="C283" s="199">
        <v>285</v>
      </c>
      <c r="D283" s="142">
        <v>1235</v>
      </c>
      <c r="E283" s="142">
        <v>1370</v>
      </c>
      <c r="F283" s="213">
        <f t="shared" si="8"/>
        <v>135</v>
      </c>
      <c r="G283" s="214">
        <f t="shared" si="9"/>
        <v>0.10931174089068829</v>
      </c>
    </row>
    <row r="284" spans="1:7" ht="12.75">
      <c r="A284" s="55" t="s">
        <v>44</v>
      </c>
      <c r="B284" s="55" t="s">
        <v>7</v>
      </c>
      <c r="C284" s="199">
        <v>1099</v>
      </c>
      <c r="D284" s="142">
        <v>2807</v>
      </c>
      <c r="E284" s="142">
        <v>3233</v>
      </c>
      <c r="F284" s="213">
        <f t="shared" si="8"/>
        <v>426</v>
      </c>
      <c r="G284" s="214">
        <f t="shared" si="9"/>
        <v>0.15176344852155332</v>
      </c>
    </row>
    <row r="285" spans="1:7" ht="12.75">
      <c r="A285" s="55" t="s">
        <v>44</v>
      </c>
      <c r="B285" s="55" t="s">
        <v>8</v>
      </c>
      <c r="C285" s="199">
        <v>177</v>
      </c>
      <c r="D285" s="142">
        <v>193</v>
      </c>
      <c r="E285" s="142">
        <v>273</v>
      </c>
      <c r="F285" s="213">
        <f t="shared" si="8"/>
        <v>80</v>
      </c>
      <c r="G285" s="214">
        <f t="shared" si="9"/>
        <v>0.4145077720207253</v>
      </c>
    </row>
    <row r="286" spans="1:7" ht="12.75">
      <c r="A286" s="55" t="s">
        <v>44</v>
      </c>
      <c r="B286" s="55" t="s">
        <v>9</v>
      </c>
      <c r="C286" s="199">
        <v>126</v>
      </c>
      <c r="D286" s="142">
        <v>86</v>
      </c>
      <c r="E286" s="142">
        <v>294</v>
      </c>
      <c r="F286" s="213">
        <f t="shared" si="8"/>
        <v>208</v>
      </c>
      <c r="G286" s="214">
        <f t="shared" si="9"/>
        <v>2.4186046511627906</v>
      </c>
    </row>
    <row r="287" spans="1:7" ht="12.75">
      <c r="A287" s="55" t="s">
        <v>44</v>
      </c>
      <c r="B287" s="55" t="s">
        <v>10</v>
      </c>
      <c r="C287" s="199">
        <v>80</v>
      </c>
      <c r="D287" s="142">
        <v>181</v>
      </c>
      <c r="E287" s="142">
        <v>267</v>
      </c>
      <c r="F287" s="213">
        <f t="shared" si="8"/>
        <v>86</v>
      </c>
      <c r="G287" s="214">
        <f t="shared" si="9"/>
        <v>0.4751381215469612</v>
      </c>
    </row>
    <row r="288" spans="1:7" ht="12.75">
      <c r="A288" s="55" t="s">
        <v>44</v>
      </c>
      <c r="B288" s="55" t="s">
        <v>39</v>
      </c>
      <c r="C288" s="142">
        <v>11</v>
      </c>
      <c r="D288" s="142">
        <v>28</v>
      </c>
      <c r="E288" s="142">
        <v>8</v>
      </c>
      <c r="F288" s="213">
        <f t="shared" si="8"/>
        <v>-20</v>
      </c>
      <c r="G288" s="214">
        <f t="shared" si="9"/>
        <v>-0.7142857142857143</v>
      </c>
    </row>
    <row r="289" spans="1:7" ht="12.75">
      <c r="A289" s="55" t="s">
        <v>44</v>
      </c>
      <c r="B289" s="55" t="s">
        <v>40</v>
      </c>
      <c r="C289" s="142">
        <v>0</v>
      </c>
      <c r="D289" s="142">
        <v>6</v>
      </c>
      <c r="E289" s="142">
        <v>21</v>
      </c>
      <c r="F289" s="213">
        <f t="shared" si="8"/>
        <v>15</v>
      </c>
      <c r="G289" s="214">
        <f t="shared" si="9"/>
        <v>2.5</v>
      </c>
    </row>
    <row r="290" spans="1:7" ht="12.75">
      <c r="A290" s="55" t="s">
        <v>44</v>
      </c>
      <c r="B290" s="55" t="s">
        <v>41</v>
      </c>
      <c r="C290" s="142">
        <v>22</v>
      </c>
      <c r="D290" s="142">
        <v>64</v>
      </c>
      <c r="E290" s="142">
        <v>101</v>
      </c>
      <c r="F290" s="213">
        <f t="shared" si="8"/>
        <v>37</v>
      </c>
      <c r="G290" s="214">
        <f t="shared" si="9"/>
        <v>0.578125</v>
      </c>
    </row>
    <row r="291" spans="1:7" ht="12.75">
      <c r="A291" s="55" t="s">
        <v>44</v>
      </c>
      <c r="B291" s="55" t="s">
        <v>42</v>
      </c>
      <c r="C291" s="142">
        <v>8932</v>
      </c>
      <c r="D291" s="142">
        <v>18342</v>
      </c>
      <c r="E291" s="142">
        <v>23681</v>
      </c>
      <c r="F291" s="213">
        <f t="shared" si="8"/>
        <v>5339</v>
      </c>
      <c r="G291" s="214">
        <f t="shared" si="9"/>
        <v>0.2910805800894123</v>
      </c>
    </row>
    <row r="292" spans="1:7" ht="12.75">
      <c r="A292" s="55" t="s">
        <v>44</v>
      </c>
      <c r="B292" s="55" t="s">
        <v>44</v>
      </c>
      <c r="C292" s="142">
        <v>314789</v>
      </c>
      <c r="D292" s="142">
        <v>422648</v>
      </c>
      <c r="E292" s="142">
        <v>453317</v>
      </c>
      <c r="F292" s="213">
        <f t="shared" si="8"/>
        <v>30669</v>
      </c>
      <c r="G292" s="214">
        <f t="shared" si="9"/>
        <v>0.07256393026821373</v>
      </c>
    </row>
    <row r="293" spans="1:7" ht="12.75">
      <c r="A293" s="55" t="s">
        <v>44</v>
      </c>
      <c r="B293" s="55" t="s">
        <v>43</v>
      </c>
      <c r="C293" s="142">
        <v>6434</v>
      </c>
      <c r="D293" s="142">
        <v>15956</v>
      </c>
      <c r="E293" s="142">
        <v>29788</v>
      </c>
      <c r="F293" s="213">
        <f t="shared" si="8"/>
        <v>13832</v>
      </c>
      <c r="G293" s="214">
        <f t="shared" si="9"/>
        <v>0.8668839308097267</v>
      </c>
    </row>
    <row r="294" spans="1:7" ht="12.75">
      <c r="A294" s="55" t="s">
        <v>44</v>
      </c>
      <c r="B294" s="55" t="s">
        <v>45</v>
      </c>
      <c r="C294" s="142">
        <v>2287</v>
      </c>
      <c r="D294" s="142">
        <v>5385</v>
      </c>
      <c r="E294" s="142">
        <v>7317</v>
      </c>
      <c r="F294" s="213">
        <f t="shared" si="8"/>
        <v>1932</v>
      </c>
      <c r="G294" s="214">
        <f t="shared" si="9"/>
        <v>0.3587743732590529</v>
      </c>
    </row>
    <row r="295" spans="1:7" ht="12.75">
      <c r="A295" s="55" t="s">
        <v>44</v>
      </c>
      <c r="B295" s="55" t="s">
        <v>46</v>
      </c>
      <c r="C295" s="142">
        <v>106</v>
      </c>
      <c r="D295" s="142">
        <v>315</v>
      </c>
      <c r="E295" s="142">
        <v>393</v>
      </c>
      <c r="F295" s="213">
        <f t="shared" si="8"/>
        <v>78</v>
      </c>
      <c r="G295" s="214">
        <f t="shared" si="9"/>
        <v>0.24761904761904763</v>
      </c>
    </row>
    <row r="296" spans="1:7" ht="12.75">
      <c r="A296" s="55" t="s">
        <v>44</v>
      </c>
      <c r="B296" s="55" t="s">
        <v>47</v>
      </c>
      <c r="C296" s="142">
        <v>57</v>
      </c>
      <c r="D296" s="142">
        <v>42</v>
      </c>
      <c r="E296" s="142">
        <v>45</v>
      </c>
      <c r="F296" s="213">
        <f t="shared" si="8"/>
        <v>3</v>
      </c>
      <c r="G296" s="214">
        <f t="shared" si="9"/>
        <v>0.0714285714285714</v>
      </c>
    </row>
    <row r="297" spans="1:7" ht="12.75">
      <c r="A297" s="55" t="s">
        <v>44</v>
      </c>
      <c r="B297" s="55" t="s">
        <v>48</v>
      </c>
      <c r="C297" s="142">
        <v>0</v>
      </c>
      <c r="D297" s="142">
        <v>8</v>
      </c>
      <c r="E297" s="142">
        <v>3</v>
      </c>
      <c r="F297" s="213">
        <f t="shared" si="8"/>
        <v>-5</v>
      </c>
      <c r="G297" s="214">
        <f t="shared" si="9"/>
        <v>-0.625</v>
      </c>
    </row>
    <row r="298" spans="1:7" ht="12.75">
      <c r="A298" s="55" t="s">
        <v>44</v>
      </c>
      <c r="B298" s="55" t="s">
        <v>49</v>
      </c>
      <c r="C298" s="142">
        <v>62</v>
      </c>
      <c r="D298" s="142">
        <v>107</v>
      </c>
      <c r="E298" s="142">
        <v>109</v>
      </c>
      <c r="F298" s="213">
        <f t="shared" si="8"/>
        <v>2</v>
      </c>
      <c r="G298" s="214">
        <f t="shared" si="9"/>
        <v>0.01869158878504673</v>
      </c>
    </row>
    <row r="299" spans="1:8" s="220" customFormat="1" ht="12.75">
      <c r="A299" s="210" t="s">
        <v>44</v>
      </c>
      <c r="B299" s="210" t="s">
        <v>50</v>
      </c>
      <c r="C299" s="211">
        <v>0</v>
      </c>
      <c r="D299" s="211">
        <v>30</v>
      </c>
      <c r="E299" s="211">
        <v>58</v>
      </c>
      <c r="F299" s="218">
        <f t="shared" si="8"/>
        <v>28</v>
      </c>
      <c r="G299" s="219">
        <f t="shared" si="9"/>
        <v>0.9333333333333333</v>
      </c>
      <c r="H299" s="216"/>
    </row>
    <row r="300" spans="1:7" ht="12.75">
      <c r="A300" s="55" t="s">
        <v>43</v>
      </c>
      <c r="B300" s="55" t="s">
        <v>2</v>
      </c>
      <c r="C300" s="199">
        <v>147</v>
      </c>
      <c r="D300" s="142">
        <v>116</v>
      </c>
      <c r="E300" s="142">
        <v>399</v>
      </c>
      <c r="F300" s="213">
        <f t="shared" si="8"/>
        <v>283</v>
      </c>
      <c r="G300" s="214">
        <f t="shared" si="9"/>
        <v>2.439655172413793</v>
      </c>
    </row>
    <row r="301" spans="1:7" ht="12.75">
      <c r="A301" s="55" t="s">
        <v>43</v>
      </c>
      <c r="B301" s="55" t="s">
        <v>3</v>
      </c>
      <c r="C301" s="199">
        <v>70</v>
      </c>
      <c r="D301" s="142">
        <v>139</v>
      </c>
      <c r="E301" s="142">
        <v>382</v>
      </c>
      <c r="F301" s="213">
        <f t="shared" si="8"/>
        <v>243</v>
      </c>
      <c r="G301" s="214">
        <f t="shared" si="9"/>
        <v>1.7482014388489207</v>
      </c>
    </row>
    <row r="302" spans="1:7" ht="12.75">
      <c r="A302" s="55" t="s">
        <v>43</v>
      </c>
      <c r="B302" s="55" t="s">
        <v>4</v>
      </c>
      <c r="C302" s="199">
        <v>44</v>
      </c>
      <c r="D302" s="142">
        <v>226</v>
      </c>
      <c r="E302" s="142">
        <v>522</v>
      </c>
      <c r="F302" s="213">
        <f t="shared" si="8"/>
        <v>296</v>
      </c>
      <c r="G302" s="214">
        <f t="shared" si="9"/>
        <v>1.309734513274336</v>
      </c>
    </row>
    <row r="303" spans="1:7" ht="12.75">
      <c r="A303" s="55" t="s">
        <v>43</v>
      </c>
      <c r="B303" s="55" t="s">
        <v>5</v>
      </c>
      <c r="C303" s="199">
        <v>153</v>
      </c>
      <c r="D303" s="142">
        <v>191</v>
      </c>
      <c r="E303" s="142">
        <v>563</v>
      </c>
      <c r="F303" s="213">
        <f t="shared" si="8"/>
        <v>372</v>
      </c>
      <c r="G303" s="214">
        <f t="shared" si="9"/>
        <v>1.9476439790575917</v>
      </c>
    </row>
    <row r="304" spans="1:7" ht="12.75">
      <c r="A304" s="55" t="s">
        <v>43</v>
      </c>
      <c r="B304" s="55" t="s">
        <v>6</v>
      </c>
      <c r="C304" s="199">
        <v>71</v>
      </c>
      <c r="D304" s="142">
        <v>244</v>
      </c>
      <c r="E304" s="142">
        <v>281</v>
      </c>
      <c r="F304" s="213">
        <f t="shared" si="8"/>
        <v>37</v>
      </c>
      <c r="G304" s="214">
        <f t="shared" si="9"/>
        <v>0.15163934426229497</v>
      </c>
    </row>
    <row r="305" spans="1:7" ht="12.75">
      <c r="A305" s="55" t="s">
        <v>43</v>
      </c>
      <c r="B305" s="55" t="s">
        <v>7</v>
      </c>
      <c r="C305" s="199">
        <v>52</v>
      </c>
      <c r="D305" s="142">
        <v>247</v>
      </c>
      <c r="E305" s="142">
        <v>285</v>
      </c>
      <c r="F305" s="213">
        <f t="shared" si="8"/>
        <v>38</v>
      </c>
      <c r="G305" s="214">
        <f t="shared" si="9"/>
        <v>0.15384615384615374</v>
      </c>
    </row>
    <row r="306" spans="1:7" ht="12.75">
      <c r="A306" s="55" t="s">
        <v>43</v>
      </c>
      <c r="B306" s="55" t="s">
        <v>8</v>
      </c>
      <c r="C306" s="199">
        <v>0</v>
      </c>
      <c r="D306" s="142">
        <v>32</v>
      </c>
      <c r="E306" s="142">
        <v>95</v>
      </c>
      <c r="F306" s="213">
        <f t="shared" si="8"/>
        <v>63</v>
      </c>
      <c r="G306" s="214">
        <f t="shared" si="9"/>
        <v>1.96875</v>
      </c>
    </row>
    <row r="307" spans="1:7" ht="12.75">
      <c r="A307" s="55" t="s">
        <v>43</v>
      </c>
      <c r="B307" s="55" t="s">
        <v>9</v>
      </c>
      <c r="C307" s="199">
        <v>11</v>
      </c>
      <c r="D307" s="142">
        <v>17</v>
      </c>
      <c r="E307" s="142">
        <v>77</v>
      </c>
      <c r="F307" s="213">
        <f t="shared" si="8"/>
        <v>60</v>
      </c>
      <c r="G307" s="214">
        <f t="shared" si="9"/>
        <v>3.5294117647058822</v>
      </c>
    </row>
    <row r="308" spans="1:7" ht="12.75">
      <c r="A308" s="55" t="s">
        <v>43</v>
      </c>
      <c r="B308" s="55" t="s">
        <v>10</v>
      </c>
      <c r="C308" s="199">
        <v>15</v>
      </c>
      <c r="D308" s="142">
        <v>7</v>
      </c>
      <c r="E308" s="142">
        <v>84</v>
      </c>
      <c r="F308" s="213">
        <f t="shared" si="8"/>
        <v>77</v>
      </c>
      <c r="G308" s="214">
        <f t="shared" si="9"/>
        <v>11</v>
      </c>
    </row>
    <row r="309" spans="1:7" ht="12.75">
      <c r="A309" s="55" t="s">
        <v>43</v>
      </c>
      <c r="B309" s="55" t="s">
        <v>39</v>
      </c>
      <c r="C309" s="142">
        <v>0</v>
      </c>
      <c r="D309" s="142">
        <v>3</v>
      </c>
      <c r="E309" s="142">
        <v>0</v>
      </c>
      <c r="F309" s="213">
        <f t="shared" si="8"/>
        <v>-3</v>
      </c>
      <c r="G309" s="214">
        <f t="shared" si="9"/>
        <v>-1</v>
      </c>
    </row>
    <row r="310" spans="1:7" ht="12.75">
      <c r="A310" s="55" t="s">
        <v>43</v>
      </c>
      <c r="B310" s="55" t="s">
        <v>40</v>
      </c>
      <c r="C310" s="142">
        <v>0</v>
      </c>
      <c r="D310" s="142">
        <v>0</v>
      </c>
      <c r="E310" s="142">
        <v>14</v>
      </c>
      <c r="F310" s="213">
        <f t="shared" si="8"/>
        <v>14</v>
      </c>
      <c r="G310" s="214" t="str">
        <f t="shared" si="9"/>
        <v>NA</v>
      </c>
    </row>
    <row r="311" spans="1:7" ht="12.75">
      <c r="A311" s="55" t="s">
        <v>43</v>
      </c>
      <c r="B311" s="55" t="s">
        <v>41</v>
      </c>
      <c r="C311" s="142">
        <v>0</v>
      </c>
      <c r="D311" s="142">
        <v>6</v>
      </c>
      <c r="E311" s="142">
        <v>4</v>
      </c>
      <c r="F311" s="213">
        <f t="shared" si="8"/>
        <v>-2</v>
      </c>
      <c r="G311" s="214">
        <f t="shared" si="9"/>
        <v>-0.33333333333333337</v>
      </c>
    </row>
    <row r="312" spans="1:7" ht="12.75">
      <c r="A312" s="55" t="s">
        <v>43</v>
      </c>
      <c r="B312" s="55" t="s">
        <v>42</v>
      </c>
      <c r="C312" s="142">
        <v>439</v>
      </c>
      <c r="D312" s="142">
        <v>1402</v>
      </c>
      <c r="E312" s="142">
        <v>2497</v>
      </c>
      <c r="F312" s="213">
        <f t="shared" si="8"/>
        <v>1095</v>
      </c>
      <c r="G312" s="214">
        <f t="shared" si="9"/>
        <v>0.7810271041369472</v>
      </c>
    </row>
    <row r="313" spans="1:7" ht="12.75">
      <c r="A313" s="55" t="s">
        <v>43</v>
      </c>
      <c r="B313" s="55" t="s">
        <v>44</v>
      </c>
      <c r="C313" s="142">
        <v>13787</v>
      </c>
      <c r="D313" s="142">
        <v>27768</v>
      </c>
      <c r="E313" s="142">
        <v>35458</v>
      </c>
      <c r="F313" s="213">
        <f t="shared" si="8"/>
        <v>7690</v>
      </c>
      <c r="G313" s="214">
        <f t="shared" si="9"/>
        <v>0.27693748199366186</v>
      </c>
    </row>
    <row r="314" spans="1:7" ht="12.75">
      <c r="A314" s="55" t="s">
        <v>43</v>
      </c>
      <c r="B314" s="55" t="s">
        <v>43</v>
      </c>
      <c r="C314" s="142">
        <v>29286</v>
      </c>
      <c r="D314" s="142">
        <v>46242</v>
      </c>
      <c r="E314" s="142">
        <v>69554</v>
      </c>
      <c r="F314" s="213">
        <f t="shared" si="8"/>
        <v>23312</v>
      </c>
      <c r="G314" s="214">
        <f t="shared" si="9"/>
        <v>0.5041304441849401</v>
      </c>
    </row>
    <row r="315" spans="1:7" ht="12.75">
      <c r="A315" s="55" t="s">
        <v>43</v>
      </c>
      <c r="B315" s="55" t="s">
        <v>45</v>
      </c>
      <c r="C315" s="142">
        <v>60</v>
      </c>
      <c r="D315" s="142">
        <v>169</v>
      </c>
      <c r="E315" s="142">
        <v>292</v>
      </c>
      <c r="F315" s="213">
        <f t="shared" si="8"/>
        <v>123</v>
      </c>
      <c r="G315" s="214">
        <f t="shared" si="9"/>
        <v>0.7278106508875739</v>
      </c>
    </row>
    <row r="316" spans="1:7" ht="12.75">
      <c r="A316" s="55" t="s">
        <v>43</v>
      </c>
      <c r="B316" s="55" t="s">
        <v>46</v>
      </c>
      <c r="C316" s="142">
        <v>33</v>
      </c>
      <c r="D316" s="142">
        <v>24</v>
      </c>
      <c r="E316" s="142">
        <v>40</v>
      </c>
      <c r="F316" s="213">
        <f t="shared" si="8"/>
        <v>16</v>
      </c>
      <c r="G316" s="214">
        <f t="shared" si="9"/>
        <v>0.6666666666666667</v>
      </c>
    </row>
    <row r="317" spans="1:7" ht="12.75">
      <c r="A317" s="55" t="s">
        <v>43</v>
      </c>
      <c r="B317" s="55" t="s">
        <v>47</v>
      </c>
      <c r="C317" s="142">
        <v>0</v>
      </c>
      <c r="D317" s="142">
        <v>0</v>
      </c>
      <c r="E317" s="142">
        <v>8</v>
      </c>
      <c r="F317" s="213">
        <f t="shared" si="8"/>
        <v>8</v>
      </c>
      <c r="G317" s="214" t="str">
        <f t="shared" si="9"/>
        <v>NA</v>
      </c>
    </row>
    <row r="318" spans="1:7" ht="12.75">
      <c r="A318" s="55" t="s">
        <v>43</v>
      </c>
      <c r="B318" s="55" t="s">
        <v>48</v>
      </c>
      <c r="C318" s="142">
        <v>0</v>
      </c>
      <c r="D318" s="142">
        <v>4</v>
      </c>
      <c r="E318" s="142">
        <v>5</v>
      </c>
      <c r="F318" s="213">
        <f t="shared" si="8"/>
        <v>1</v>
      </c>
      <c r="G318" s="214">
        <f t="shared" si="9"/>
        <v>0.25</v>
      </c>
    </row>
    <row r="319" spans="1:7" ht="12.75">
      <c r="A319" s="55" t="s">
        <v>43</v>
      </c>
      <c r="B319" s="55" t="s">
        <v>49</v>
      </c>
      <c r="C319" s="142">
        <v>0</v>
      </c>
      <c r="D319" s="142">
        <v>16</v>
      </c>
      <c r="E319" s="142">
        <v>68</v>
      </c>
      <c r="F319" s="213">
        <f t="shared" si="8"/>
        <v>52</v>
      </c>
      <c r="G319" s="214">
        <f t="shared" si="9"/>
        <v>3.25</v>
      </c>
    </row>
    <row r="320" spans="1:8" s="220" customFormat="1" ht="12.75">
      <c r="A320" s="210" t="s">
        <v>43</v>
      </c>
      <c r="B320" s="210" t="s">
        <v>50</v>
      </c>
      <c r="C320" s="211">
        <v>0</v>
      </c>
      <c r="D320" s="211">
        <v>21</v>
      </c>
      <c r="E320" s="211">
        <v>19</v>
      </c>
      <c r="F320" s="218">
        <f t="shared" si="8"/>
        <v>-2</v>
      </c>
      <c r="G320" s="219">
        <f t="shared" si="9"/>
        <v>-0.09523809523809523</v>
      </c>
      <c r="H320" s="216"/>
    </row>
    <row r="321" spans="1:7" ht="12.75">
      <c r="A321" s="55" t="s">
        <v>45</v>
      </c>
      <c r="B321" s="55" t="s">
        <v>2</v>
      </c>
      <c r="C321" s="199">
        <v>259</v>
      </c>
      <c r="D321" s="142">
        <v>750</v>
      </c>
      <c r="E321" s="142">
        <v>1194</v>
      </c>
      <c r="F321" s="213">
        <f t="shared" si="8"/>
        <v>444</v>
      </c>
      <c r="G321" s="214">
        <f t="shared" si="9"/>
        <v>0.5920000000000001</v>
      </c>
    </row>
    <row r="322" spans="1:7" ht="12.75">
      <c r="A322" s="55" t="s">
        <v>45</v>
      </c>
      <c r="B322" s="55" t="s">
        <v>3</v>
      </c>
      <c r="C322" s="199">
        <v>236</v>
      </c>
      <c r="D322" s="142">
        <v>755</v>
      </c>
      <c r="E322" s="142">
        <v>1434</v>
      </c>
      <c r="F322" s="213">
        <f t="shared" si="8"/>
        <v>679</v>
      </c>
      <c r="G322" s="214">
        <f t="shared" si="9"/>
        <v>0.899337748344371</v>
      </c>
    </row>
    <row r="323" spans="1:7" ht="12.75">
      <c r="A323" s="55" t="s">
        <v>45</v>
      </c>
      <c r="B323" s="55" t="s">
        <v>4</v>
      </c>
      <c r="C323" s="199">
        <v>366</v>
      </c>
      <c r="D323" s="142">
        <v>3380</v>
      </c>
      <c r="E323" s="142">
        <v>7046</v>
      </c>
      <c r="F323" s="213">
        <f t="shared" si="8"/>
        <v>3666</v>
      </c>
      <c r="G323" s="214">
        <f t="shared" si="9"/>
        <v>1.0846153846153848</v>
      </c>
    </row>
    <row r="324" spans="1:7" ht="12.75">
      <c r="A324" s="55" t="s">
        <v>45</v>
      </c>
      <c r="B324" s="55" t="s">
        <v>5</v>
      </c>
      <c r="C324" s="199">
        <v>2532</v>
      </c>
      <c r="D324" s="142">
        <v>11989</v>
      </c>
      <c r="E324" s="142">
        <v>19954</v>
      </c>
      <c r="F324" s="213">
        <f t="shared" si="8"/>
        <v>7965</v>
      </c>
      <c r="G324" s="214">
        <f t="shared" si="9"/>
        <v>0.6643589957461007</v>
      </c>
    </row>
    <row r="325" spans="1:7" ht="12.75">
      <c r="A325" s="55" t="s">
        <v>45</v>
      </c>
      <c r="B325" s="55" t="s">
        <v>6</v>
      </c>
      <c r="C325" s="199">
        <v>564</v>
      </c>
      <c r="D325" s="142">
        <v>2805</v>
      </c>
      <c r="E325" s="142">
        <v>3669</v>
      </c>
      <c r="F325" s="213">
        <f t="shared" si="8"/>
        <v>864</v>
      </c>
      <c r="G325" s="214">
        <f t="shared" si="9"/>
        <v>0.3080213903743316</v>
      </c>
    </row>
    <row r="326" spans="1:7" ht="12.75">
      <c r="A326" s="55" t="s">
        <v>45</v>
      </c>
      <c r="B326" s="55" t="s">
        <v>7</v>
      </c>
      <c r="C326" s="199">
        <v>214</v>
      </c>
      <c r="D326" s="142">
        <v>445</v>
      </c>
      <c r="E326" s="142">
        <v>459</v>
      </c>
      <c r="F326" s="213">
        <f t="shared" si="8"/>
        <v>14</v>
      </c>
      <c r="G326" s="214">
        <f t="shared" si="9"/>
        <v>0.03146067415730336</v>
      </c>
    </row>
    <row r="327" spans="1:7" ht="12.75">
      <c r="A327" s="55" t="s">
        <v>45</v>
      </c>
      <c r="B327" s="55" t="s">
        <v>8</v>
      </c>
      <c r="C327" s="199">
        <v>29</v>
      </c>
      <c r="D327" s="142">
        <v>50</v>
      </c>
      <c r="E327" s="142">
        <v>96</v>
      </c>
      <c r="F327" s="213">
        <f aca="true" t="shared" si="10" ref="F327:F390">E327-D327</f>
        <v>46</v>
      </c>
      <c r="G327" s="214">
        <f aca="true" t="shared" si="11" ref="G327:G390">IF(D327=0,"NA",E327/D327-1)</f>
        <v>0.9199999999999999</v>
      </c>
    </row>
    <row r="328" spans="1:7" ht="12.75">
      <c r="A328" s="55" t="s">
        <v>45</v>
      </c>
      <c r="B328" s="55" t="s">
        <v>9</v>
      </c>
      <c r="C328" s="199">
        <v>8</v>
      </c>
      <c r="D328" s="142">
        <v>7</v>
      </c>
      <c r="E328" s="142">
        <v>134</v>
      </c>
      <c r="F328" s="213">
        <f t="shared" si="10"/>
        <v>127</v>
      </c>
      <c r="G328" s="214">
        <f t="shared" si="11"/>
        <v>18.142857142857142</v>
      </c>
    </row>
    <row r="329" spans="1:7" ht="12.75">
      <c r="A329" s="55" t="s">
        <v>45</v>
      </c>
      <c r="B329" s="55" t="s">
        <v>10</v>
      </c>
      <c r="C329" s="199">
        <v>0</v>
      </c>
      <c r="D329" s="142">
        <v>95</v>
      </c>
      <c r="E329" s="142">
        <v>92</v>
      </c>
      <c r="F329" s="213">
        <f t="shared" si="10"/>
        <v>-3</v>
      </c>
      <c r="G329" s="214">
        <f t="shared" si="11"/>
        <v>-0.03157894736842104</v>
      </c>
    </row>
    <row r="330" spans="1:7" ht="12.75">
      <c r="A330" s="55" t="s">
        <v>45</v>
      </c>
      <c r="B330" s="55" t="s">
        <v>39</v>
      </c>
      <c r="C330" s="142">
        <v>0</v>
      </c>
      <c r="D330" s="142">
        <v>0</v>
      </c>
      <c r="E330" s="142">
        <v>0</v>
      </c>
      <c r="F330" s="213">
        <f t="shared" si="10"/>
        <v>0</v>
      </c>
      <c r="G330" s="214" t="str">
        <f t="shared" si="11"/>
        <v>NA</v>
      </c>
    </row>
    <row r="331" spans="1:7" ht="12.75">
      <c r="A331" s="55" t="s">
        <v>45</v>
      </c>
      <c r="B331" s="55" t="s">
        <v>40</v>
      </c>
      <c r="C331" s="142">
        <v>0</v>
      </c>
      <c r="D331" s="142">
        <v>28</v>
      </c>
      <c r="E331" s="142">
        <v>0</v>
      </c>
      <c r="F331" s="213">
        <f t="shared" si="10"/>
        <v>-28</v>
      </c>
      <c r="G331" s="214">
        <f t="shared" si="11"/>
        <v>-1</v>
      </c>
    </row>
    <row r="332" spans="1:7" ht="12.75">
      <c r="A332" s="55" t="s">
        <v>45</v>
      </c>
      <c r="B332" s="55" t="s">
        <v>41</v>
      </c>
      <c r="C332" s="142">
        <v>0</v>
      </c>
      <c r="D332" s="142">
        <v>19</v>
      </c>
      <c r="E332" s="142">
        <v>0</v>
      </c>
      <c r="F332" s="213">
        <f t="shared" si="10"/>
        <v>-19</v>
      </c>
      <c r="G332" s="214">
        <f t="shared" si="11"/>
        <v>-1</v>
      </c>
    </row>
    <row r="333" spans="1:7" ht="12.75">
      <c r="A333" s="55" t="s">
        <v>45</v>
      </c>
      <c r="B333" s="55" t="s">
        <v>42</v>
      </c>
      <c r="C333" s="142">
        <v>26</v>
      </c>
      <c r="D333" s="142">
        <v>281</v>
      </c>
      <c r="E333" s="142">
        <v>467</v>
      </c>
      <c r="F333" s="213">
        <f t="shared" si="10"/>
        <v>186</v>
      </c>
      <c r="G333" s="214">
        <f t="shared" si="11"/>
        <v>0.6619217081850535</v>
      </c>
    </row>
    <row r="334" spans="1:7" ht="12.75">
      <c r="A334" s="55" t="s">
        <v>45</v>
      </c>
      <c r="B334" s="55" t="s">
        <v>44</v>
      </c>
      <c r="C334" s="142">
        <v>1712</v>
      </c>
      <c r="D334" s="142">
        <v>3466</v>
      </c>
      <c r="E334" s="142">
        <v>6296</v>
      </c>
      <c r="F334" s="213">
        <f t="shared" si="10"/>
        <v>2830</v>
      </c>
      <c r="G334" s="214">
        <f t="shared" si="11"/>
        <v>0.8165031736872475</v>
      </c>
    </row>
    <row r="335" spans="1:7" ht="12.75">
      <c r="A335" s="55" t="s">
        <v>45</v>
      </c>
      <c r="B335" s="55" t="s">
        <v>43</v>
      </c>
      <c r="C335" s="142">
        <v>62</v>
      </c>
      <c r="D335" s="142">
        <v>124</v>
      </c>
      <c r="E335" s="142">
        <v>293</v>
      </c>
      <c r="F335" s="213">
        <f t="shared" si="10"/>
        <v>169</v>
      </c>
      <c r="G335" s="214">
        <f t="shared" si="11"/>
        <v>1.3629032258064515</v>
      </c>
    </row>
    <row r="336" spans="1:7" ht="12.75">
      <c r="A336" s="55" t="s">
        <v>45</v>
      </c>
      <c r="B336" s="55" t="s">
        <v>45</v>
      </c>
      <c r="C336" s="142">
        <v>123118</v>
      </c>
      <c r="D336" s="142">
        <v>156972</v>
      </c>
      <c r="E336" s="142">
        <v>163455</v>
      </c>
      <c r="F336" s="213">
        <f t="shared" si="10"/>
        <v>6483</v>
      </c>
      <c r="G336" s="214">
        <f t="shared" si="11"/>
        <v>0.041300359299747624</v>
      </c>
    </row>
    <row r="337" spans="1:7" ht="12.75">
      <c r="A337" s="55" t="s">
        <v>45</v>
      </c>
      <c r="B337" s="55" t="s">
        <v>46</v>
      </c>
      <c r="C337" s="142">
        <v>2535</v>
      </c>
      <c r="D337" s="142">
        <v>5123</v>
      </c>
      <c r="E337" s="142">
        <v>6640</v>
      </c>
      <c r="F337" s="213">
        <f t="shared" si="10"/>
        <v>1517</v>
      </c>
      <c r="G337" s="214">
        <f t="shared" si="11"/>
        <v>0.29611555729065</v>
      </c>
    </row>
    <row r="338" spans="1:7" ht="12.75">
      <c r="A338" s="55" t="s">
        <v>45</v>
      </c>
      <c r="B338" s="55" t="s">
        <v>47</v>
      </c>
      <c r="C338" s="142">
        <v>58</v>
      </c>
      <c r="D338" s="142">
        <v>164</v>
      </c>
      <c r="E338" s="142">
        <v>163</v>
      </c>
      <c r="F338" s="213">
        <f t="shared" si="10"/>
        <v>-1</v>
      </c>
      <c r="G338" s="214">
        <f t="shared" si="11"/>
        <v>-0.0060975609756097615</v>
      </c>
    </row>
    <row r="339" spans="1:7" ht="12.75">
      <c r="A339" s="55" t="s">
        <v>45</v>
      </c>
      <c r="B339" s="55" t="s">
        <v>48</v>
      </c>
      <c r="C339" s="142">
        <v>0</v>
      </c>
      <c r="D339" s="142">
        <v>6</v>
      </c>
      <c r="E339" s="142">
        <v>5</v>
      </c>
      <c r="F339" s="213">
        <f t="shared" si="10"/>
        <v>-1</v>
      </c>
      <c r="G339" s="214">
        <f t="shared" si="11"/>
        <v>-0.16666666666666663</v>
      </c>
    </row>
    <row r="340" spans="1:7" ht="12.75">
      <c r="A340" s="55" t="s">
        <v>45</v>
      </c>
      <c r="B340" s="55" t="s">
        <v>49</v>
      </c>
      <c r="C340" s="142">
        <v>17</v>
      </c>
      <c r="D340" s="142">
        <v>88</v>
      </c>
      <c r="E340" s="142">
        <v>61</v>
      </c>
      <c r="F340" s="213">
        <f t="shared" si="10"/>
        <v>-27</v>
      </c>
      <c r="G340" s="214">
        <f t="shared" si="11"/>
        <v>-0.30681818181818177</v>
      </c>
    </row>
    <row r="341" spans="1:8" s="220" customFormat="1" ht="12.75">
      <c r="A341" s="210" t="s">
        <v>45</v>
      </c>
      <c r="B341" s="210" t="s">
        <v>50</v>
      </c>
      <c r="C341" s="211">
        <v>0</v>
      </c>
      <c r="D341" s="211">
        <v>32</v>
      </c>
      <c r="E341" s="211">
        <v>39</v>
      </c>
      <c r="F341" s="218">
        <f t="shared" si="10"/>
        <v>7</v>
      </c>
      <c r="G341" s="219">
        <f t="shared" si="11"/>
        <v>0.21875</v>
      </c>
      <c r="H341" s="216"/>
    </row>
    <row r="342" spans="1:7" ht="12.75">
      <c r="A342" s="55" t="s">
        <v>46</v>
      </c>
      <c r="B342" s="55" t="s">
        <v>2</v>
      </c>
      <c r="C342" s="199">
        <v>167</v>
      </c>
      <c r="D342" s="142">
        <v>380</v>
      </c>
      <c r="E342" s="142">
        <v>751</v>
      </c>
      <c r="F342" s="213">
        <f t="shared" si="10"/>
        <v>371</v>
      </c>
      <c r="G342" s="214">
        <f t="shared" si="11"/>
        <v>0.9763157894736842</v>
      </c>
    </row>
    <row r="343" spans="1:7" ht="12.75">
      <c r="A343" s="55" t="s">
        <v>46</v>
      </c>
      <c r="B343" s="55" t="s">
        <v>3</v>
      </c>
      <c r="C343" s="199">
        <v>36</v>
      </c>
      <c r="D343" s="142">
        <v>538</v>
      </c>
      <c r="E343" s="142">
        <v>899</v>
      </c>
      <c r="F343" s="213">
        <f t="shared" si="10"/>
        <v>361</v>
      </c>
      <c r="G343" s="214">
        <f t="shared" si="11"/>
        <v>0.6710037174721191</v>
      </c>
    </row>
    <row r="344" spans="1:7" ht="12.75">
      <c r="A344" s="55" t="s">
        <v>46</v>
      </c>
      <c r="B344" s="55" t="s">
        <v>4</v>
      </c>
      <c r="C344" s="199">
        <v>245</v>
      </c>
      <c r="D344" s="142">
        <v>3605</v>
      </c>
      <c r="E344" s="142">
        <v>3822</v>
      </c>
      <c r="F344" s="213">
        <f t="shared" si="10"/>
        <v>217</v>
      </c>
      <c r="G344" s="214">
        <f t="shared" si="11"/>
        <v>0.060194174757281615</v>
      </c>
    </row>
    <row r="345" spans="1:7" ht="12.75">
      <c r="A345" s="55" t="s">
        <v>46</v>
      </c>
      <c r="B345" s="55" t="s">
        <v>5</v>
      </c>
      <c r="C345" s="199">
        <v>455</v>
      </c>
      <c r="D345" s="142">
        <v>4941</v>
      </c>
      <c r="E345" s="142">
        <v>6840</v>
      </c>
      <c r="F345" s="213">
        <f t="shared" si="10"/>
        <v>1899</v>
      </c>
      <c r="G345" s="214">
        <f t="shared" si="11"/>
        <v>0.384335154826958</v>
      </c>
    </row>
    <row r="346" spans="1:7" ht="12.75">
      <c r="A346" s="55" t="s">
        <v>46</v>
      </c>
      <c r="B346" s="55" t="s">
        <v>6</v>
      </c>
      <c r="C346" s="199">
        <v>56</v>
      </c>
      <c r="D346" s="142">
        <v>645</v>
      </c>
      <c r="E346" s="142">
        <v>996</v>
      </c>
      <c r="F346" s="213">
        <f t="shared" si="10"/>
        <v>351</v>
      </c>
      <c r="G346" s="214">
        <f t="shared" si="11"/>
        <v>0.5441860465116279</v>
      </c>
    </row>
    <row r="347" spans="1:7" ht="12.75">
      <c r="A347" s="55" t="s">
        <v>46</v>
      </c>
      <c r="B347" s="55" t="s">
        <v>7</v>
      </c>
      <c r="C347" s="199">
        <v>13</v>
      </c>
      <c r="D347" s="142">
        <v>73</v>
      </c>
      <c r="E347" s="142">
        <v>176</v>
      </c>
      <c r="F347" s="213">
        <f t="shared" si="10"/>
        <v>103</v>
      </c>
      <c r="G347" s="214">
        <f t="shared" si="11"/>
        <v>1.410958904109589</v>
      </c>
    </row>
    <row r="348" spans="1:7" ht="12.75">
      <c r="A348" s="55" t="s">
        <v>46</v>
      </c>
      <c r="B348" s="55" t="s">
        <v>8</v>
      </c>
      <c r="C348" s="199">
        <v>0</v>
      </c>
      <c r="D348" s="142">
        <v>61</v>
      </c>
      <c r="E348" s="142">
        <v>70</v>
      </c>
      <c r="F348" s="213">
        <f t="shared" si="10"/>
        <v>9</v>
      </c>
      <c r="G348" s="214">
        <f t="shared" si="11"/>
        <v>0.14754098360655732</v>
      </c>
    </row>
    <row r="349" spans="1:7" ht="12.75">
      <c r="A349" s="55" t="s">
        <v>46</v>
      </c>
      <c r="B349" s="55" t="s">
        <v>9</v>
      </c>
      <c r="C349" s="199">
        <v>31</v>
      </c>
      <c r="D349" s="142">
        <v>35</v>
      </c>
      <c r="E349" s="142">
        <v>47</v>
      </c>
      <c r="F349" s="213">
        <f t="shared" si="10"/>
        <v>12</v>
      </c>
      <c r="G349" s="214">
        <f t="shared" si="11"/>
        <v>0.34285714285714275</v>
      </c>
    </row>
    <row r="350" spans="1:7" ht="12.75">
      <c r="A350" s="55" t="s">
        <v>46</v>
      </c>
      <c r="B350" s="55" t="s">
        <v>10</v>
      </c>
      <c r="C350" s="199">
        <v>34</v>
      </c>
      <c r="D350" s="142">
        <v>48</v>
      </c>
      <c r="E350" s="142">
        <v>56</v>
      </c>
      <c r="F350" s="213">
        <f t="shared" si="10"/>
        <v>8</v>
      </c>
      <c r="G350" s="214">
        <f t="shared" si="11"/>
        <v>0.16666666666666674</v>
      </c>
    </row>
    <row r="351" spans="1:7" ht="12.75">
      <c r="A351" s="55" t="s">
        <v>46</v>
      </c>
      <c r="B351" s="55" t="s">
        <v>39</v>
      </c>
      <c r="C351" s="142">
        <v>0</v>
      </c>
      <c r="D351" s="142">
        <v>10</v>
      </c>
      <c r="E351" s="142">
        <v>0</v>
      </c>
      <c r="F351" s="213">
        <f t="shared" si="10"/>
        <v>-10</v>
      </c>
      <c r="G351" s="214">
        <f t="shared" si="11"/>
        <v>-1</v>
      </c>
    </row>
    <row r="352" spans="1:7" ht="12.75">
      <c r="A352" s="55" t="s">
        <v>46</v>
      </c>
      <c r="B352" s="55" t="s">
        <v>40</v>
      </c>
      <c r="C352" s="142">
        <v>0</v>
      </c>
      <c r="D352" s="142">
        <v>0</v>
      </c>
      <c r="E352" s="142">
        <v>7</v>
      </c>
      <c r="F352" s="213">
        <f t="shared" si="10"/>
        <v>7</v>
      </c>
      <c r="G352" s="214" t="str">
        <f t="shared" si="11"/>
        <v>NA</v>
      </c>
    </row>
    <row r="353" spans="1:7" ht="12.75">
      <c r="A353" s="55" t="s">
        <v>46</v>
      </c>
      <c r="B353" s="55" t="s">
        <v>41</v>
      </c>
      <c r="C353" s="142">
        <v>0</v>
      </c>
      <c r="D353" s="142">
        <v>0</v>
      </c>
      <c r="E353" s="142">
        <v>0</v>
      </c>
      <c r="F353" s="213">
        <f t="shared" si="10"/>
        <v>0</v>
      </c>
      <c r="G353" s="214" t="str">
        <f t="shared" si="11"/>
        <v>NA</v>
      </c>
    </row>
    <row r="354" spans="1:7" ht="12.75">
      <c r="A354" s="55" t="s">
        <v>46</v>
      </c>
      <c r="B354" s="55" t="s">
        <v>42</v>
      </c>
      <c r="C354" s="142">
        <v>0</v>
      </c>
      <c r="D354" s="142">
        <v>87</v>
      </c>
      <c r="E354" s="142">
        <v>41</v>
      </c>
      <c r="F354" s="213">
        <f t="shared" si="10"/>
        <v>-46</v>
      </c>
      <c r="G354" s="214">
        <f t="shared" si="11"/>
        <v>-0.5287356321839081</v>
      </c>
    </row>
    <row r="355" spans="1:7" ht="12.75">
      <c r="A355" s="55" t="s">
        <v>46</v>
      </c>
      <c r="B355" s="55" t="s">
        <v>44</v>
      </c>
      <c r="C355" s="142">
        <v>201</v>
      </c>
      <c r="D355" s="142">
        <v>258</v>
      </c>
      <c r="E355" s="142">
        <v>749</v>
      </c>
      <c r="F355" s="213">
        <f t="shared" si="10"/>
        <v>491</v>
      </c>
      <c r="G355" s="214">
        <f t="shared" si="11"/>
        <v>1.9031007751937983</v>
      </c>
    </row>
    <row r="356" spans="1:7" ht="12.75">
      <c r="A356" s="55" t="s">
        <v>46</v>
      </c>
      <c r="B356" s="55" t="s">
        <v>43</v>
      </c>
      <c r="C356" s="142">
        <v>0</v>
      </c>
      <c r="D356" s="142">
        <v>44</v>
      </c>
      <c r="E356" s="142">
        <v>33</v>
      </c>
      <c r="F356" s="213">
        <f t="shared" si="10"/>
        <v>-11</v>
      </c>
      <c r="G356" s="214">
        <f t="shared" si="11"/>
        <v>-0.25</v>
      </c>
    </row>
    <row r="357" spans="1:7" ht="12.75">
      <c r="A357" s="55" t="s">
        <v>46</v>
      </c>
      <c r="B357" s="55" t="s">
        <v>45</v>
      </c>
      <c r="C357" s="142">
        <v>4430</v>
      </c>
      <c r="D357" s="142">
        <v>8763</v>
      </c>
      <c r="E357" s="142">
        <v>13993</v>
      </c>
      <c r="F357" s="213">
        <f t="shared" si="10"/>
        <v>5230</v>
      </c>
      <c r="G357" s="214">
        <f t="shared" si="11"/>
        <v>0.5968275704667352</v>
      </c>
    </row>
    <row r="358" spans="1:7" ht="12.75">
      <c r="A358" s="55" t="s">
        <v>46</v>
      </c>
      <c r="B358" s="55" t="s">
        <v>46</v>
      </c>
      <c r="C358" s="142">
        <v>92902</v>
      </c>
      <c r="D358" s="142">
        <v>122634</v>
      </c>
      <c r="E358" s="142">
        <v>134529</v>
      </c>
      <c r="F358" s="213">
        <f t="shared" si="10"/>
        <v>11895</v>
      </c>
      <c r="G358" s="214">
        <f t="shared" si="11"/>
        <v>0.0969959391359656</v>
      </c>
    </row>
    <row r="359" spans="1:7" ht="12.75">
      <c r="A359" s="55" t="s">
        <v>46</v>
      </c>
      <c r="B359" s="55" t="s">
        <v>47</v>
      </c>
      <c r="C359" s="142">
        <v>2660</v>
      </c>
      <c r="D359" s="142">
        <v>3355</v>
      </c>
      <c r="E359" s="142">
        <v>4962</v>
      </c>
      <c r="F359" s="213">
        <f t="shared" si="10"/>
        <v>1607</v>
      </c>
      <c r="G359" s="214">
        <f t="shared" si="11"/>
        <v>0.47898658718330855</v>
      </c>
    </row>
    <row r="360" spans="1:7" ht="12.75">
      <c r="A360" s="55" t="s">
        <v>46</v>
      </c>
      <c r="B360" s="55" t="s">
        <v>48</v>
      </c>
      <c r="C360" s="142">
        <v>0</v>
      </c>
      <c r="D360" s="142">
        <v>17</v>
      </c>
      <c r="E360" s="142">
        <v>104</v>
      </c>
      <c r="F360" s="213">
        <f t="shared" si="10"/>
        <v>87</v>
      </c>
      <c r="G360" s="214">
        <f t="shared" si="11"/>
        <v>5.117647058823529</v>
      </c>
    </row>
    <row r="361" spans="1:7" ht="12.75">
      <c r="A361" s="55" t="s">
        <v>46</v>
      </c>
      <c r="B361" s="55" t="s">
        <v>49</v>
      </c>
      <c r="C361" s="142">
        <v>42</v>
      </c>
      <c r="D361" s="142">
        <v>72</v>
      </c>
      <c r="E361" s="142">
        <v>53</v>
      </c>
      <c r="F361" s="213">
        <f t="shared" si="10"/>
        <v>-19</v>
      </c>
      <c r="G361" s="214">
        <f t="shared" si="11"/>
        <v>-0.26388888888888884</v>
      </c>
    </row>
    <row r="362" spans="1:8" s="220" customFormat="1" ht="12.75">
      <c r="A362" s="210" t="s">
        <v>46</v>
      </c>
      <c r="B362" s="210" t="s">
        <v>50</v>
      </c>
      <c r="C362" s="211">
        <v>0</v>
      </c>
      <c r="D362" s="211">
        <v>64</v>
      </c>
      <c r="E362" s="211">
        <v>44</v>
      </c>
      <c r="F362" s="218">
        <f t="shared" si="10"/>
        <v>-20</v>
      </c>
      <c r="G362" s="219">
        <f t="shared" si="11"/>
        <v>-0.3125</v>
      </c>
      <c r="H362" s="216"/>
    </row>
    <row r="363" spans="1:7" ht="12.75">
      <c r="A363" s="55" t="s">
        <v>47</v>
      </c>
      <c r="B363" s="55" t="s">
        <v>2</v>
      </c>
      <c r="C363" s="199">
        <v>79</v>
      </c>
      <c r="D363" s="142">
        <v>51</v>
      </c>
      <c r="E363" s="142">
        <v>80</v>
      </c>
      <c r="F363" s="213">
        <f t="shared" si="10"/>
        <v>29</v>
      </c>
      <c r="G363" s="214">
        <f t="shared" si="11"/>
        <v>0.5686274509803921</v>
      </c>
    </row>
    <row r="364" spans="1:7" ht="12.75">
      <c r="A364" s="55" t="s">
        <v>47</v>
      </c>
      <c r="B364" s="55" t="s">
        <v>3</v>
      </c>
      <c r="C364" s="199">
        <v>41</v>
      </c>
      <c r="D364" s="142">
        <v>57</v>
      </c>
      <c r="E364" s="142">
        <v>131</v>
      </c>
      <c r="F364" s="213">
        <f t="shared" si="10"/>
        <v>74</v>
      </c>
      <c r="G364" s="214">
        <f t="shared" si="11"/>
        <v>1.2982456140350878</v>
      </c>
    </row>
    <row r="365" spans="1:8" s="220" customFormat="1" ht="12.75">
      <c r="A365" s="210" t="s">
        <v>47</v>
      </c>
      <c r="B365" s="210" t="s">
        <v>4</v>
      </c>
      <c r="C365" s="222">
        <v>144</v>
      </c>
      <c r="D365" s="211">
        <v>682</v>
      </c>
      <c r="E365" s="211">
        <v>3449</v>
      </c>
      <c r="F365" s="218">
        <f t="shared" si="10"/>
        <v>2767</v>
      </c>
      <c r="G365" s="219">
        <f t="shared" si="11"/>
        <v>4.057184750733138</v>
      </c>
      <c r="H365" s="216"/>
    </row>
    <row r="366" spans="1:7" ht="12.75">
      <c r="A366" s="55" t="s">
        <v>47</v>
      </c>
      <c r="B366" s="55" t="s">
        <v>5</v>
      </c>
      <c r="C366" s="199">
        <v>56</v>
      </c>
      <c r="D366" s="142">
        <v>153</v>
      </c>
      <c r="E366" s="142">
        <v>586</v>
      </c>
      <c r="F366" s="213">
        <f t="shared" si="10"/>
        <v>433</v>
      </c>
      <c r="G366" s="214">
        <f t="shared" si="11"/>
        <v>2.8300653594771243</v>
      </c>
    </row>
    <row r="367" spans="1:7" ht="12.75">
      <c r="A367" s="55" t="s">
        <v>47</v>
      </c>
      <c r="B367" s="55" t="s">
        <v>6</v>
      </c>
      <c r="C367" s="199">
        <v>0</v>
      </c>
      <c r="D367" s="142">
        <v>28</v>
      </c>
      <c r="E367" s="142">
        <v>130</v>
      </c>
      <c r="F367" s="213">
        <f t="shared" si="10"/>
        <v>102</v>
      </c>
      <c r="G367" s="214">
        <f t="shared" si="11"/>
        <v>3.6428571428571432</v>
      </c>
    </row>
    <row r="368" spans="1:7" ht="12.75">
      <c r="A368" s="55" t="s">
        <v>47</v>
      </c>
      <c r="B368" s="55" t="s">
        <v>7</v>
      </c>
      <c r="C368" s="199">
        <v>38</v>
      </c>
      <c r="D368" s="142">
        <v>22</v>
      </c>
      <c r="E368" s="142">
        <v>27</v>
      </c>
      <c r="F368" s="213">
        <f t="shared" si="10"/>
        <v>5</v>
      </c>
      <c r="G368" s="214">
        <f t="shared" si="11"/>
        <v>0.2272727272727273</v>
      </c>
    </row>
    <row r="369" spans="1:7" ht="12.75">
      <c r="A369" s="55" t="s">
        <v>47</v>
      </c>
      <c r="B369" s="55" t="s">
        <v>8</v>
      </c>
      <c r="C369" s="199">
        <v>0</v>
      </c>
      <c r="D369" s="142">
        <v>15</v>
      </c>
      <c r="E369" s="142">
        <v>0</v>
      </c>
      <c r="F369" s="213">
        <f t="shared" si="10"/>
        <v>-15</v>
      </c>
      <c r="G369" s="214">
        <f t="shared" si="11"/>
        <v>-1</v>
      </c>
    </row>
    <row r="370" spans="1:7" ht="12.75">
      <c r="A370" s="55" t="s">
        <v>47</v>
      </c>
      <c r="B370" s="55" t="s">
        <v>9</v>
      </c>
      <c r="C370" s="199">
        <v>0</v>
      </c>
      <c r="D370" s="142">
        <v>21</v>
      </c>
      <c r="E370" s="142">
        <v>31</v>
      </c>
      <c r="F370" s="213">
        <f t="shared" si="10"/>
        <v>10</v>
      </c>
      <c r="G370" s="214">
        <f t="shared" si="11"/>
        <v>0.4761904761904763</v>
      </c>
    </row>
    <row r="371" spans="1:7" ht="12.75">
      <c r="A371" s="55" t="s">
        <v>47</v>
      </c>
      <c r="B371" s="55" t="s">
        <v>10</v>
      </c>
      <c r="C371" s="199">
        <v>0</v>
      </c>
      <c r="D371" s="142">
        <v>0</v>
      </c>
      <c r="E371" s="142">
        <v>15</v>
      </c>
      <c r="F371" s="213">
        <f t="shared" si="10"/>
        <v>15</v>
      </c>
      <c r="G371" s="214" t="str">
        <f t="shared" si="11"/>
        <v>NA</v>
      </c>
    </row>
    <row r="372" spans="1:7" ht="12.75">
      <c r="A372" s="55" t="s">
        <v>47</v>
      </c>
      <c r="B372" s="55" t="s">
        <v>39</v>
      </c>
      <c r="C372" s="142">
        <v>0</v>
      </c>
      <c r="D372" s="142">
        <v>0</v>
      </c>
      <c r="E372" s="142">
        <v>0</v>
      </c>
      <c r="F372" s="213">
        <f t="shared" si="10"/>
        <v>0</v>
      </c>
      <c r="G372" s="214" t="str">
        <f t="shared" si="11"/>
        <v>NA</v>
      </c>
    </row>
    <row r="373" spans="1:7" ht="12.75">
      <c r="A373" s="55" t="s">
        <v>47</v>
      </c>
      <c r="B373" s="55" t="s">
        <v>40</v>
      </c>
      <c r="C373" s="142">
        <v>0</v>
      </c>
      <c r="D373" s="142">
        <v>4</v>
      </c>
      <c r="E373" s="142">
        <v>0</v>
      </c>
      <c r="F373" s="213">
        <f t="shared" si="10"/>
        <v>-4</v>
      </c>
      <c r="G373" s="214">
        <f t="shared" si="11"/>
        <v>-1</v>
      </c>
    </row>
    <row r="374" spans="1:7" ht="12.75">
      <c r="A374" s="55" t="s">
        <v>47</v>
      </c>
      <c r="B374" s="55" t="s">
        <v>41</v>
      </c>
      <c r="C374" s="142">
        <v>0</v>
      </c>
      <c r="D374" s="142">
        <v>0</v>
      </c>
      <c r="E374" s="142">
        <v>0</v>
      </c>
      <c r="F374" s="213">
        <f t="shared" si="10"/>
        <v>0</v>
      </c>
      <c r="G374" s="214" t="str">
        <f t="shared" si="11"/>
        <v>NA</v>
      </c>
    </row>
    <row r="375" spans="1:7" ht="12.75">
      <c r="A375" s="55" t="s">
        <v>47</v>
      </c>
      <c r="B375" s="55" t="s">
        <v>42</v>
      </c>
      <c r="C375" s="142">
        <v>0</v>
      </c>
      <c r="D375" s="142">
        <v>25</v>
      </c>
      <c r="E375" s="142">
        <v>25</v>
      </c>
      <c r="F375" s="213">
        <f t="shared" si="10"/>
        <v>0</v>
      </c>
      <c r="G375" s="214">
        <f t="shared" si="11"/>
        <v>0</v>
      </c>
    </row>
    <row r="376" spans="1:7" ht="12.75">
      <c r="A376" s="55" t="s">
        <v>47</v>
      </c>
      <c r="B376" s="55" t="s">
        <v>44</v>
      </c>
      <c r="C376" s="142">
        <v>82</v>
      </c>
      <c r="D376" s="142">
        <v>76</v>
      </c>
      <c r="E376" s="142">
        <v>202</v>
      </c>
      <c r="F376" s="213">
        <f t="shared" si="10"/>
        <v>126</v>
      </c>
      <c r="G376" s="214">
        <f t="shared" si="11"/>
        <v>1.6578947368421053</v>
      </c>
    </row>
    <row r="377" spans="1:7" ht="12.75">
      <c r="A377" s="55" t="s">
        <v>47</v>
      </c>
      <c r="B377" s="55" t="s">
        <v>43</v>
      </c>
      <c r="C377" s="142">
        <v>0</v>
      </c>
      <c r="D377" s="142">
        <v>5</v>
      </c>
      <c r="E377" s="142">
        <v>25</v>
      </c>
      <c r="F377" s="213">
        <f t="shared" si="10"/>
        <v>20</v>
      </c>
      <c r="G377" s="214">
        <f t="shared" si="11"/>
        <v>4</v>
      </c>
    </row>
    <row r="378" spans="1:7" ht="12.75">
      <c r="A378" s="55" t="s">
        <v>47</v>
      </c>
      <c r="B378" s="55" t="s">
        <v>45</v>
      </c>
      <c r="C378" s="142">
        <v>248</v>
      </c>
      <c r="D378" s="142">
        <v>369</v>
      </c>
      <c r="E378" s="142">
        <v>998</v>
      </c>
      <c r="F378" s="213">
        <f t="shared" si="10"/>
        <v>629</v>
      </c>
      <c r="G378" s="214">
        <f t="shared" si="11"/>
        <v>1.7046070460704605</v>
      </c>
    </row>
    <row r="379" spans="1:7" ht="12.75">
      <c r="A379" s="55" t="s">
        <v>47</v>
      </c>
      <c r="B379" s="55" t="s">
        <v>46</v>
      </c>
      <c r="C379" s="142">
        <v>3193</v>
      </c>
      <c r="D379" s="142">
        <v>6477</v>
      </c>
      <c r="E379" s="142">
        <v>8827</v>
      </c>
      <c r="F379" s="213">
        <f t="shared" si="10"/>
        <v>2350</v>
      </c>
      <c r="G379" s="214">
        <f t="shared" si="11"/>
        <v>0.3628222942720396</v>
      </c>
    </row>
    <row r="380" spans="1:7" ht="12.75">
      <c r="A380" s="55" t="s">
        <v>47</v>
      </c>
      <c r="B380" s="55" t="s">
        <v>47</v>
      </c>
      <c r="C380" s="142">
        <v>47465</v>
      </c>
      <c r="D380" s="142">
        <v>57135</v>
      </c>
      <c r="E380" s="142">
        <v>55021</v>
      </c>
      <c r="F380" s="213">
        <f t="shared" si="10"/>
        <v>-2114</v>
      </c>
      <c r="G380" s="214">
        <f t="shared" si="11"/>
        <v>-0.037000087512032875</v>
      </c>
    </row>
    <row r="381" spans="1:7" ht="12.75">
      <c r="A381" s="55" t="s">
        <v>47</v>
      </c>
      <c r="B381" s="55" t="s">
        <v>48</v>
      </c>
      <c r="C381" s="142">
        <v>21</v>
      </c>
      <c r="D381" s="142">
        <v>79</v>
      </c>
      <c r="E381" s="142">
        <v>289</v>
      </c>
      <c r="F381" s="213">
        <f t="shared" si="10"/>
        <v>210</v>
      </c>
      <c r="G381" s="214">
        <f t="shared" si="11"/>
        <v>2.6582278481012658</v>
      </c>
    </row>
    <row r="382" spans="1:7" ht="12.75">
      <c r="A382" s="55" t="s">
        <v>47</v>
      </c>
      <c r="B382" s="55" t="s">
        <v>49</v>
      </c>
      <c r="C382" s="142">
        <v>0</v>
      </c>
      <c r="D382" s="142">
        <v>18</v>
      </c>
      <c r="E382" s="142">
        <v>188</v>
      </c>
      <c r="F382" s="213">
        <f t="shared" si="10"/>
        <v>170</v>
      </c>
      <c r="G382" s="214">
        <f t="shared" si="11"/>
        <v>9.444444444444445</v>
      </c>
    </row>
    <row r="383" spans="1:8" s="220" customFormat="1" ht="12.75">
      <c r="A383" s="210" t="s">
        <v>47</v>
      </c>
      <c r="B383" s="210" t="s">
        <v>50</v>
      </c>
      <c r="C383" s="211">
        <v>0</v>
      </c>
      <c r="D383" s="211">
        <v>49</v>
      </c>
      <c r="E383" s="211">
        <v>115</v>
      </c>
      <c r="F383" s="218">
        <f t="shared" si="10"/>
        <v>66</v>
      </c>
      <c r="G383" s="219">
        <f t="shared" si="11"/>
        <v>1.3469387755102042</v>
      </c>
      <c r="H383" s="216"/>
    </row>
    <row r="384" spans="1:7" ht="12.75">
      <c r="A384" s="55" t="s">
        <v>48</v>
      </c>
      <c r="B384" s="55" t="s">
        <v>2</v>
      </c>
      <c r="C384" s="199">
        <v>12</v>
      </c>
      <c r="D384" s="142">
        <v>17</v>
      </c>
      <c r="E384" s="142">
        <v>82</v>
      </c>
      <c r="F384" s="213">
        <f t="shared" si="10"/>
        <v>65</v>
      </c>
      <c r="G384" s="214">
        <f t="shared" si="11"/>
        <v>3.8235294117647056</v>
      </c>
    </row>
    <row r="385" spans="1:7" ht="12.75">
      <c r="A385" s="55" t="s">
        <v>48</v>
      </c>
      <c r="B385" s="55" t="s">
        <v>3</v>
      </c>
      <c r="C385" s="199">
        <v>17</v>
      </c>
      <c r="D385" s="142">
        <v>65</v>
      </c>
      <c r="E385" s="142">
        <v>178</v>
      </c>
      <c r="F385" s="213">
        <f t="shared" si="10"/>
        <v>113</v>
      </c>
      <c r="G385" s="214">
        <f t="shared" si="11"/>
        <v>1.7384615384615385</v>
      </c>
    </row>
    <row r="386" spans="1:7" ht="12.75">
      <c r="A386" s="55" t="s">
        <v>48</v>
      </c>
      <c r="B386" s="55" t="s">
        <v>4</v>
      </c>
      <c r="C386" s="199">
        <v>1340</v>
      </c>
      <c r="D386" s="142">
        <v>3767</v>
      </c>
      <c r="E386" s="142">
        <v>8054</v>
      </c>
      <c r="F386" s="213">
        <f t="shared" si="10"/>
        <v>4287</v>
      </c>
      <c r="G386" s="214">
        <f t="shared" si="11"/>
        <v>1.1380408813379348</v>
      </c>
    </row>
    <row r="387" spans="1:7" ht="12.75">
      <c r="A387" s="55" t="s">
        <v>48</v>
      </c>
      <c r="B387" s="55" t="s">
        <v>5</v>
      </c>
      <c r="C387" s="199">
        <v>55</v>
      </c>
      <c r="D387" s="142">
        <v>114</v>
      </c>
      <c r="E387" s="142">
        <v>299</v>
      </c>
      <c r="F387" s="213">
        <f t="shared" si="10"/>
        <v>185</v>
      </c>
      <c r="G387" s="214">
        <f t="shared" si="11"/>
        <v>1.6228070175438596</v>
      </c>
    </row>
    <row r="388" spans="1:7" ht="12.75">
      <c r="A388" s="55" t="s">
        <v>48</v>
      </c>
      <c r="B388" s="55" t="s">
        <v>6</v>
      </c>
      <c r="C388" s="199">
        <v>0</v>
      </c>
      <c r="D388" s="142">
        <v>15</v>
      </c>
      <c r="E388" s="142">
        <v>51</v>
      </c>
      <c r="F388" s="213">
        <f t="shared" si="10"/>
        <v>36</v>
      </c>
      <c r="G388" s="214">
        <f t="shared" si="11"/>
        <v>2.4</v>
      </c>
    </row>
    <row r="389" spans="1:7" ht="12.75">
      <c r="A389" s="55" t="s">
        <v>48</v>
      </c>
      <c r="B389" s="55" t="s">
        <v>7</v>
      </c>
      <c r="C389" s="199">
        <v>0</v>
      </c>
      <c r="D389" s="142">
        <v>0</v>
      </c>
      <c r="E389" s="142">
        <v>17</v>
      </c>
      <c r="F389" s="213">
        <f t="shared" si="10"/>
        <v>17</v>
      </c>
      <c r="G389" s="214" t="str">
        <f t="shared" si="11"/>
        <v>NA</v>
      </c>
    </row>
    <row r="390" spans="1:7" ht="12.75">
      <c r="A390" s="55" t="s">
        <v>48</v>
      </c>
      <c r="B390" s="55" t="s">
        <v>8</v>
      </c>
      <c r="C390" s="199">
        <v>0</v>
      </c>
      <c r="D390" s="142">
        <v>0</v>
      </c>
      <c r="E390" s="142">
        <v>4</v>
      </c>
      <c r="F390" s="213">
        <f t="shared" si="10"/>
        <v>4</v>
      </c>
      <c r="G390" s="214" t="str">
        <f t="shared" si="11"/>
        <v>NA</v>
      </c>
    </row>
    <row r="391" spans="1:7" ht="12.75">
      <c r="A391" s="55" t="s">
        <v>48</v>
      </c>
      <c r="B391" s="55" t="s">
        <v>9</v>
      </c>
      <c r="C391" s="199">
        <v>0</v>
      </c>
      <c r="D391" s="142">
        <v>0</v>
      </c>
      <c r="E391" s="142">
        <v>17</v>
      </c>
      <c r="F391" s="213">
        <f aca="true" t="shared" si="12" ref="F391:F446">E391-D391</f>
        <v>17</v>
      </c>
      <c r="G391" s="214" t="str">
        <f aca="true" t="shared" si="13" ref="G391:G446">IF(D391=0,"NA",E391/D391-1)</f>
        <v>NA</v>
      </c>
    </row>
    <row r="392" spans="1:7" ht="12.75">
      <c r="A392" s="55" t="s">
        <v>48</v>
      </c>
      <c r="B392" s="55" t="s">
        <v>10</v>
      </c>
      <c r="C392" s="199">
        <v>0</v>
      </c>
      <c r="D392" s="142">
        <v>0</v>
      </c>
      <c r="E392" s="142">
        <v>0</v>
      </c>
      <c r="F392" s="213">
        <f t="shared" si="12"/>
        <v>0</v>
      </c>
      <c r="G392" s="214" t="str">
        <f t="shared" si="13"/>
        <v>NA</v>
      </c>
    </row>
    <row r="393" spans="1:7" ht="12.75">
      <c r="A393" s="55" t="s">
        <v>48</v>
      </c>
      <c r="B393" s="55" t="s">
        <v>39</v>
      </c>
      <c r="C393" s="142">
        <v>0</v>
      </c>
      <c r="D393" s="142">
        <v>12</v>
      </c>
      <c r="E393" s="142">
        <v>5</v>
      </c>
      <c r="F393" s="213">
        <f t="shared" si="12"/>
        <v>-7</v>
      </c>
      <c r="G393" s="214">
        <f t="shared" si="13"/>
        <v>-0.5833333333333333</v>
      </c>
    </row>
    <row r="394" spans="1:7" ht="12.75">
      <c r="A394" s="55" t="s">
        <v>48</v>
      </c>
      <c r="B394" s="55" t="s">
        <v>40</v>
      </c>
      <c r="C394" s="142">
        <v>0</v>
      </c>
      <c r="D394" s="142">
        <v>0</v>
      </c>
      <c r="E394" s="142">
        <v>0</v>
      </c>
      <c r="F394" s="213">
        <f t="shared" si="12"/>
        <v>0</v>
      </c>
      <c r="G394" s="214" t="str">
        <f t="shared" si="13"/>
        <v>NA</v>
      </c>
    </row>
    <row r="395" spans="1:7" ht="12.75">
      <c r="A395" s="55" t="s">
        <v>48</v>
      </c>
      <c r="B395" s="55" t="s">
        <v>41</v>
      </c>
      <c r="C395" s="142">
        <v>0</v>
      </c>
      <c r="D395" s="142">
        <v>0</v>
      </c>
      <c r="E395" s="142">
        <v>0</v>
      </c>
      <c r="F395" s="213">
        <f t="shared" si="12"/>
        <v>0</v>
      </c>
      <c r="G395" s="214" t="str">
        <f t="shared" si="13"/>
        <v>NA</v>
      </c>
    </row>
    <row r="396" spans="1:7" ht="12.75">
      <c r="A396" s="55" t="s">
        <v>48</v>
      </c>
      <c r="B396" s="55" t="s">
        <v>42</v>
      </c>
      <c r="C396" s="142">
        <v>0</v>
      </c>
      <c r="D396" s="142">
        <v>0</v>
      </c>
      <c r="E396" s="142">
        <v>2</v>
      </c>
      <c r="F396" s="213">
        <f t="shared" si="12"/>
        <v>2</v>
      </c>
      <c r="G396" s="214" t="str">
        <f t="shared" si="13"/>
        <v>NA</v>
      </c>
    </row>
    <row r="397" spans="1:7" ht="12.75">
      <c r="A397" s="55" t="s">
        <v>48</v>
      </c>
      <c r="B397" s="55" t="s">
        <v>44</v>
      </c>
      <c r="C397" s="142">
        <v>0</v>
      </c>
      <c r="D397" s="142">
        <v>0</v>
      </c>
      <c r="E397" s="142">
        <v>26</v>
      </c>
      <c r="F397" s="213">
        <f t="shared" si="12"/>
        <v>26</v>
      </c>
      <c r="G397" s="214" t="str">
        <f t="shared" si="13"/>
        <v>NA</v>
      </c>
    </row>
    <row r="398" spans="1:7" ht="12.75">
      <c r="A398" s="55" t="s">
        <v>48</v>
      </c>
      <c r="B398" s="55" t="s">
        <v>43</v>
      </c>
      <c r="C398" s="142">
        <v>0</v>
      </c>
      <c r="D398" s="142">
        <v>0</v>
      </c>
      <c r="E398" s="142">
        <v>0</v>
      </c>
      <c r="F398" s="213">
        <f t="shared" si="12"/>
        <v>0</v>
      </c>
      <c r="G398" s="214" t="str">
        <f t="shared" si="13"/>
        <v>NA</v>
      </c>
    </row>
    <row r="399" spans="1:7" ht="12.75">
      <c r="A399" s="55" t="s">
        <v>48</v>
      </c>
      <c r="B399" s="55" t="s">
        <v>45</v>
      </c>
      <c r="C399" s="142">
        <v>0</v>
      </c>
      <c r="D399" s="142">
        <v>0</v>
      </c>
      <c r="E399" s="142">
        <v>12</v>
      </c>
      <c r="F399" s="213">
        <f t="shared" si="12"/>
        <v>12</v>
      </c>
      <c r="G399" s="214" t="str">
        <f t="shared" si="13"/>
        <v>NA</v>
      </c>
    </row>
    <row r="400" spans="1:7" ht="12.75">
      <c r="A400" s="55" t="s">
        <v>48</v>
      </c>
      <c r="B400" s="55" t="s">
        <v>46</v>
      </c>
      <c r="C400" s="142">
        <v>0</v>
      </c>
      <c r="D400" s="142">
        <v>26</v>
      </c>
      <c r="E400" s="142">
        <v>23</v>
      </c>
      <c r="F400" s="213">
        <f t="shared" si="12"/>
        <v>-3</v>
      </c>
      <c r="G400" s="214">
        <f t="shared" si="13"/>
        <v>-0.11538461538461542</v>
      </c>
    </row>
    <row r="401" spans="1:7" ht="12.75">
      <c r="A401" s="55" t="s">
        <v>48</v>
      </c>
      <c r="B401" s="55" t="s">
        <v>47</v>
      </c>
      <c r="C401" s="142">
        <v>0</v>
      </c>
      <c r="D401" s="142">
        <v>11</v>
      </c>
      <c r="E401" s="142">
        <v>38</v>
      </c>
      <c r="F401" s="213">
        <f t="shared" si="12"/>
        <v>27</v>
      </c>
      <c r="G401" s="214">
        <f t="shared" si="13"/>
        <v>2.4545454545454546</v>
      </c>
    </row>
    <row r="402" spans="1:7" ht="12.75">
      <c r="A402" s="55" t="s">
        <v>48</v>
      </c>
      <c r="B402" s="55" t="s">
        <v>48</v>
      </c>
      <c r="C402" s="142">
        <v>7079</v>
      </c>
      <c r="D402" s="142">
        <v>10592</v>
      </c>
      <c r="E402" s="142">
        <v>11909</v>
      </c>
      <c r="F402" s="213">
        <f t="shared" si="12"/>
        <v>1317</v>
      </c>
      <c r="G402" s="214">
        <f t="shared" si="13"/>
        <v>0.12433912386706947</v>
      </c>
    </row>
    <row r="403" spans="1:7" ht="12.75">
      <c r="A403" s="55" t="s">
        <v>48</v>
      </c>
      <c r="B403" s="55" t="s">
        <v>49</v>
      </c>
      <c r="C403" s="142">
        <v>612</v>
      </c>
      <c r="D403" s="142">
        <v>970</v>
      </c>
      <c r="E403" s="142">
        <v>1606</v>
      </c>
      <c r="F403" s="213">
        <f t="shared" si="12"/>
        <v>636</v>
      </c>
      <c r="G403" s="214">
        <f t="shared" si="13"/>
        <v>0.6556701030927834</v>
      </c>
    </row>
    <row r="404" spans="1:8" s="220" customFormat="1" ht="12.75">
      <c r="A404" s="210" t="s">
        <v>48</v>
      </c>
      <c r="B404" s="210" t="s">
        <v>50</v>
      </c>
      <c r="C404" s="211">
        <v>223</v>
      </c>
      <c r="D404" s="211">
        <v>623</v>
      </c>
      <c r="E404" s="211">
        <v>714</v>
      </c>
      <c r="F404" s="218">
        <f t="shared" si="12"/>
        <v>91</v>
      </c>
      <c r="G404" s="219">
        <f t="shared" si="13"/>
        <v>0.146067415730337</v>
      </c>
      <c r="H404" s="216"/>
    </row>
    <row r="405" spans="1:7" ht="12.75">
      <c r="A405" s="55" t="s">
        <v>49</v>
      </c>
      <c r="B405" s="55" t="s">
        <v>2</v>
      </c>
      <c r="C405" s="199">
        <v>237</v>
      </c>
      <c r="D405" s="142">
        <v>120</v>
      </c>
      <c r="E405" s="142">
        <v>220</v>
      </c>
      <c r="F405" s="213">
        <f t="shared" si="12"/>
        <v>100</v>
      </c>
      <c r="G405" s="214">
        <f t="shared" si="13"/>
        <v>0.8333333333333333</v>
      </c>
    </row>
    <row r="406" spans="1:7" ht="12.75">
      <c r="A406" s="55" t="s">
        <v>49</v>
      </c>
      <c r="B406" s="55" t="s">
        <v>3</v>
      </c>
      <c r="C406" s="199">
        <v>54</v>
      </c>
      <c r="D406" s="142">
        <v>173</v>
      </c>
      <c r="E406" s="142">
        <v>378</v>
      </c>
      <c r="F406" s="213">
        <f t="shared" si="12"/>
        <v>205</v>
      </c>
      <c r="G406" s="214">
        <f t="shared" si="13"/>
        <v>1.1849710982658959</v>
      </c>
    </row>
    <row r="407" spans="1:7" ht="12.75">
      <c r="A407" s="55" t="s">
        <v>49</v>
      </c>
      <c r="B407" s="55" t="s">
        <v>4</v>
      </c>
      <c r="C407" s="199">
        <v>1089</v>
      </c>
      <c r="D407" s="142">
        <v>2402</v>
      </c>
      <c r="E407" s="142">
        <v>5799</v>
      </c>
      <c r="F407" s="213">
        <f t="shared" si="12"/>
        <v>3397</v>
      </c>
      <c r="G407" s="214">
        <f t="shared" si="13"/>
        <v>1.4142381348875936</v>
      </c>
    </row>
    <row r="408" spans="1:7" ht="12.75">
      <c r="A408" s="55" t="s">
        <v>49</v>
      </c>
      <c r="B408" s="55" t="s">
        <v>5</v>
      </c>
      <c r="C408" s="199">
        <v>150</v>
      </c>
      <c r="D408" s="142">
        <v>246</v>
      </c>
      <c r="E408" s="142">
        <v>533</v>
      </c>
      <c r="F408" s="213">
        <f t="shared" si="12"/>
        <v>287</v>
      </c>
      <c r="G408" s="214">
        <f t="shared" si="13"/>
        <v>1.1666666666666665</v>
      </c>
    </row>
    <row r="409" spans="1:7" ht="12.75">
      <c r="A409" s="55" t="s">
        <v>49</v>
      </c>
      <c r="B409" s="55" t="s">
        <v>6</v>
      </c>
      <c r="C409" s="199">
        <v>13</v>
      </c>
      <c r="D409" s="142">
        <v>83</v>
      </c>
      <c r="E409" s="142">
        <v>155</v>
      </c>
      <c r="F409" s="213">
        <f t="shared" si="12"/>
        <v>72</v>
      </c>
      <c r="G409" s="214">
        <f t="shared" si="13"/>
        <v>0.8674698795180722</v>
      </c>
    </row>
    <row r="410" spans="1:8" s="220" customFormat="1" ht="12.75">
      <c r="A410" s="210" t="s">
        <v>49</v>
      </c>
      <c r="B410" s="210" t="s">
        <v>7</v>
      </c>
      <c r="C410" s="222">
        <v>0</v>
      </c>
      <c r="D410" s="211">
        <v>12</v>
      </c>
      <c r="E410" s="211">
        <v>29</v>
      </c>
      <c r="F410" s="218">
        <f t="shared" si="12"/>
        <v>17</v>
      </c>
      <c r="G410" s="219">
        <f t="shared" si="13"/>
        <v>1.4166666666666665</v>
      </c>
      <c r="H410" s="216"/>
    </row>
    <row r="411" spans="1:7" ht="12.75">
      <c r="A411" s="55" t="s">
        <v>49</v>
      </c>
      <c r="B411" s="55" t="s">
        <v>8</v>
      </c>
      <c r="C411" s="199">
        <v>0</v>
      </c>
      <c r="D411" s="142">
        <v>16</v>
      </c>
      <c r="E411" s="142">
        <v>6</v>
      </c>
      <c r="F411" s="213">
        <f t="shared" si="12"/>
        <v>-10</v>
      </c>
      <c r="G411" s="214">
        <f t="shared" si="13"/>
        <v>-0.625</v>
      </c>
    </row>
    <row r="412" spans="1:7" ht="12.75">
      <c r="A412" s="55" t="s">
        <v>49</v>
      </c>
      <c r="B412" s="55" t="s">
        <v>9</v>
      </c>
      <c r="C412" s="199">
        <v>59</v>
      </c>
      <c r="D412" s="142">
        <v>8</v>
      </c>
      <c r="E412" s="142">
        <v>51</v>
      </c>
      <c r="F412" s="213">
        <f t="shared" si="12"/>
        <v>43</v>
      </c>
      <c r="G412" s="214">
        <f t="shared" si="13"/>
        <v>5.375</v>
      </c>
    </row>
    <row r="413" spans="1:7" ht="12.75">
      <c r="A413" s="55" t="s">
        <v>49</v>
      </c>
      <c r="B413" s="55" t="s">
        <v>10</v>
      </c>
      <c r="C413" s="199">
        <v>0</v>
      </c>
      <c r="D413" s="142">
        <v>12</v>
      </c>
      <c r="E413" s="142">
        <v>29</v>
      </c>
      <c r="F413" s="213">
        <f t="shared" si="12"/>
        <v>17</v>
      </c>
      <c r="G413" s="214">
        <f t="shared" si="13"/>
        <v>1.4166666666666665</v>
      </c>
    </row>
    <row r="414" spans="1:7" ht="12.75">
      <c r="A414" s="55" t="s">
        <v>49</v>
      </c>
      <c r="B414" s="55" t="s">
        <v>39</v>
      </c>
      <c r="C414" s="142">
        <v>0</v>
      </c>
      <c r="D414" s="142">
        <v>0</v>
      </c>
      <c r="E414" s="142">
        <v>0</v>
      </c>
      <c r="F414" s="213">
        <f t="shared" si="12"/>
        <v>0</v>
      </c>
      <c r="G414" s="214" t="str">
        <f t="shared" si="13"/>
        <v>NA</v>
      </c>
    </row>
    <row r="415" spans="1:7" ht="12.75">
      <c r="A415" s="55" t="s">
        <v>49</v>
      </c>
      <c r="B415" s="55" t="s">
        <v>40</v>
      </c>
      <c r="C415" s="142">
        <v>0</v>
      </c>
      <c r="D415" s="142">
        <v>0</v>
      </c>
      <c r="E415" s="142">
        <v>0</v>
      </c>
      <c r="F415" s="213">
        <f t="shared" si="12"/>
        <v>0</v>
      </c>
      <c r="G415" s="214" t="str">
        <f t="shared" si="13"/>
        <v>NA</v>
      </c>
    </row>
    <row r="416" spans="1:7" ht="12.75">
      <c r="A416" s="55" t="s">
        <v>49</v>
      </c>
      <c r="B416" s="55" t="s">
        <v>41</v>
      </c>
      <c r="C416" s="142">
        <v>0</v>
      </c>
      <c r="D416" s="142">
        <v>0</v>
      </c>
      <c r="E416" s="142">
        <v>0</v>
      </c>
      <c r="F416" s="213">
        <f t="shared" si="12"/>
        <v>0</v>
      </c>
      <c r="G416" s="214" t="str">
        <f t="shared" si="13"/>
        <v>NA</v>
      </c>
    </row>
    <row r="417" spans="1:7" ht="12.75">
      <c r="A417" s="55" t="s">
        <v>49</v>
      </c>
      <c r="B417" s="55" t="s">
        <v>42</v>
      </c>
      <c r="C417" s="142">
        <v>0</v>
      </c>
      <c r="D417" s="142">
        <v>0</v>
      </c>
      <c r="E417" s="142">
        <v>15</v>
      </c>
      <c r="F417" s="213">
        <f t="shared" si="12"/>
        <v>15</v>
      </c>
      <c r="G417" s="214" t="str">
        <f t="shared" si="13"/>
        <v>NA</v>
      </c>
    </row>
    <row r="418" spans="1:7" ht="12.75">
      <c r="A418" s="55" t="s">
        <v>49</v>
      </c>
      <c r="B418" s="55" t="s">
        <v>44</v>
      </c>
      <c r="C418" s="142">
        <v>71</v>
      </c>
      <c r="D418" s="142">
        <v>90</v>
      </c>
      <c r="E418" s="142">
        <v>88</v>
      </c>
      <c r="F418" s="213">
        <f t="shared" si="12"/>
        <v>-2</v>
      </c>
      <c r="G418" s="214">
        <f t="shared" si="13"/>
        <v>-0.022222222222222254</v>
      </c>
    </row>
    <row r="419" spans="1:7" ht="12.75">
      <c r="A419" s="55" t="s">
        <v>49</v>
      </c>
      <c r="B419" s="55" t="s">
        <v>43</v>
      </c>
      <c r="C419" s="142">
        <v>0</v>
      </c>
      <c r="D419" s="142">
        <v>0</v>
      </c>
      <c r="E419" s="142">
        <v>0</v>
      </c>
      <c r="F419" s="213">
        <f t="shared" si="12"/>
        <v>0</v>
      </c>
      <c r="G419" s="214" t="str">
        <f t="shared" si="13"/>
        <v>NA</v>
      </c>
    </row>
    <row r="420" spans="1:7" ht="12.75">
      <c r="A420" s="55" t="s">
        <v>49</v>
      </c>
      <c r="B420" s="55" t="s">
        <v>45</v>
      </c>
      <c r="C420" s="142">
        <v>62</v>
      </c>
      <c r="D420" s="142">
        <v>14</v>
      </c>
      <c r="E420" s="142">
        <v>55</v>
      </c>
      <c r="F420" s="213">
        <f t="shared" si="12"/>
        <v>41</v>
      </c>
      <c r="G420" s="214">
        <f t="shared" si="13"/>
        <v>2.9285714285714284</v>
      </c>
    </row>
    <row r="421" spans="1:7" ht="12.75">
      <c r="A421" s="55" t="s">
        <v>49</v>
      </c>
      <c r="B421" s="55" t="s">
        <v>46</v>
      </c>
      <c r="C421" s="142">
        <v>0</v>
      </c>
      <c r="D421" s="142">
        <v>50</v>
      </c>
      <c r="E421" s="142">
        <v>45</v>
      </c>
      <c r="F421" s="213">
        <f t="shared" si="12"/>
        <v>-5</v>
      </c>
      <c r="G421" s="214">
        <f t="shared" si="13"/>
        <v>-0.09999999999999998</v>
      </c>
    </row>
    <row r="422" spans="1:7" ht="12.75">
      <c r="A422" s="55" t="s">
        <v>49</v>
      </c>
      <c r="B422" s="55" t="s">
        <v>47</v>
      </c>
      <c r="C422" s="142">
        <v>0</v>
      </c>
      <c r="D422" s="142">
        <v>21</v>
      </c>
      <c r="E422" s="142">
        <v>28</v>
      </c>
      <c r="F422" s="213">
        <f t="shared" si="12"/>
        <v>7</v>
      </c>
      <c r="G422" s="214">
        <f t="shared" si="13"/>
        <v>0.33333333333333326</v>
      </c>
    </row>
    <row r="423" spans="1:7" ht="12.75">
      <c r="A423" s="55" t="s">
        <v>49</v>
      </c>
      <c r="B423" s="55" t="s">
        <v>48</v>
      </c>
      <c r="C423" s="142">
        <v>301</v>
      </c>
      <c r="D423" s="142">
        <v>601</v>
      </c>
      <c r="E423" s="142">
        <v>1187</v>
      </c>
      <c r="F423" s="213">
        <f t="shared" si="12"/>
        <v>586</v>
      </c>
      <c r="G423" s="214">
        <f t="shared" si="13"/>
        <v>0.9750415973377704</v>
      </c>
    </row>
    <row r="424" spans="1:7" ht="12.75">
      <c r="A424" s="55" t="s">
        <v>49</v>
      </c>
      <c r="B424" s="55" t="s">
        <v>49</v>
      </c>
      <c r="C424" s="142">
        <v>123734</v>
      </c>
      <c r="D424" s="142">
        <v>140476</v>
      </c>
      <c r="E424" s="142">
        <v>146444</v>
      </c>
      <c r="F424" s="213">
        <f t="shared" si="12"/>
        <v>5968</v>
      </c>
      <c r="G424" s="214">
        <f t="shared" si="13"/>
        <v>0.04248412540220392</v>
      </c>
    </row>
    <row r="425" spans="1:8" s="220" customFormat="1" ht="12.75">
      <c r="A425" s="210" t="s">
        <v>49</v>
      </c>
      <c r="B425" s="210" t="s">
        <v>50</v>
      </c>
      <c r="C425" s="211">
        <v>3970</v>
      </c>
      <c r="D425" s="211">
        <v>6809</v>
      </c>
      <c r="E425" s="211">
        <v>7601</v>
      </c>
      <c r="F425" s="218">
        <f t="shared" si="12"/>
        <v>792</v>
      </c>
      <c r="G425" s="219">
        <f t="shared" si="13"/>
        <v>0.11631663974151851</v>
      </c>
      <c r="H425" s="216"/>
    </row>
    <row r="426" spans="1:7" ht="12.75">
      <c r="A426" s="55" t="s">
        <v>50</v>
      </c>
      <c r="B426" s="55" t="s">
        <v>2</v>
      </c>
      <c r="C426" s="199">
        <v>427</v>
      </c>
      <c r="D426" s="142">
        <v>459</v>
      </c>
      <c r="E426" s="142">
        <v>621</v>
      </c>
      <c r="F426" s="213">
        <f t="shared" si="12"/>
        <v>162</v>
      </c>
      <c r="G426" s="214">
        <f t="shared" si="13"/>
        <v>0.3529411764705883</v>
      </c>
    </row>
    <row r="427" spans="1:7" ht="12.75">
      <c r="A427" s="55" t="s">
        <v>50</v>
      </c>
      <c r="B427" s="55" t="s">
        <v>3</v>
      </c>
      <c r="C427" s="199">
        <v>808</v>
      </c>
      <c r="D427" s="142">
        <v>1361</v>
      </c>
      <c r="E427" s="142">
        <v>2010</v>
      </c>
      <c r="F427" s="213">
        <f t="shared" si="12"/>
        <v>649</v>
      </c>
      <c r="G427" s="214">
        <f t="shared" si="13"/>
        <v>0.47685525349008073</v>
      </c>
    </row>
    <row r="428" spans="1:7" ht="12.75">
      <c r="A428" s="55" t="s">
        <v>50</v>
      </c>
      <c r="B428" s="55" t="s">
        <v>4</v>
      </c>
      <c r="C428" s="199">
        <v>12919</v>
      </c>
      <c r="D428" s="142">
        <v>17645</v>
      </c>
      <c r="E428" s="142">
        <v>21540</v>
      </c>
      <c r="F428" s="213">
        <f t="shared" si="12"/>
        <v>3895</v>
      </c>
      <c r="G428" s="214">
        <f t="shared" si="13"/>
        <v>0.22074241994899402</v>
      </c>
    </row>
    <row r="429" spans="1:7" ht="12.75">
      <c r="A429" s="55" t="s">
        <v>50</v>
      </c>
      <c r="B429" s="55" t="s">
        <v>5</v>
      </c>
      <c r="C429" s="199">
        <v>445</v>
      </c>
      <c r="D429" s="142">
        <v>698</v>
      </c>
      <c r="E429" s="142">
        <v>1419</v>
      </c>
      <c r="F429" s="213">
        <f t="shared" si="12"/>
        <v>721</v>
      </c>
      <c r="G429" s="214">
        <f t="shared" si="13"/>
        <v>1.0329512893982806</v>
      </c>
    </row>
    <row r="430" spans="1:7" ht="12.75">
      <c r="A430" s="55" t="s">
        <v>50</v>
      </c>
      <c r="B430" s="55" t="s">
        <v>6</v>
      </c>
      <c r="C430" s="199">
        <v>15</v>
      </c>
      <c r="D430" s="142">
        <v>231</v>
      </c>
      <c r="E430" s="142">
        <v>244</v>
      </c>
      <c r="F430" s="213">
        <f t="shared" si="12"/>
        <v>13</v>
      </c>
      <c r="G430" s="214">
        <f t="shared" si="13"/>
        <v>0.05627705627705626</v>
      </c>
    </row>
    <row r="431" spans="1:7" ht="12.75">
      <c r="A431" s="55" t="s">
        <v>50</v>
      </c>
      <c r="B431" s="55" t="s">
        <v>7</v>
      </c>
      <c r="C431" s="199">
        <v>14</v>
      </c>
      <c r="D431" s="142">
        <v>20</v>
      </c>
      <c r="E431" s="142">
        <v>24</v>
      </c>
      <c r="F431" s="213">
        <f t="shared" si="12"/>
        <v>4</v>
      </c>
      <c r="G431" s="214">
        <f t="shared" si="13"/>
        <v>0.19999999999999996</v>
      </c>
    </row>
    <row r="432" spans="1:7" ht="12.75">
      <c r="A432" s="55" t="s">
        <v>50</v>
      </c>
      <c r="B432" s="55" t="s">
        <v>8</v>
      </c>
      <c r="C432" s="199">
        <v>0</v>
      </c>
      <c r="D432" s="142">
        <v>5</v>
      </c>
      <c r="E432" s="142">
        <v>49</v>
      </c>
      <c r="F432" s="213">
        <f t="shared" si="12"/>
        <v>44</v>
      </c>
      <c r="G432" s="214">
        <f t="shared" si="13"/>
        <v>8.8</v>
      </c>
    </row>
    <row r="433" spans="1:7" ht="12.75">
      <c r="A433" s="55" t="s">
        <v>50</v>
      </c>
      <c r="B433" s="55" t="s">
        <v>9</v>
      </c>
      <c r="C433" s="199">
        <v>0</v>
      </c>
      <c r="D433" s="142">
        <v>0</v>
      </c>
      <c r="E433" s="142">
        <v>142</v>
      </c>
      <c r="F433" s="213">
        <f t="shared" si="12"/>
        <v>142</v>
      </c>
      <c r="G433" s="214" t="str">
        <f t="shared" si="13"/>
        <v>NA</v>
      </c>
    </row>
    <row r="434" spans="1:7" ht="12.75">
      <c r="A434" s="55" t="s">
        <v>50</v>
      </c>
      <c r="B434" s="55" t="s">
        <v>10</v>
      </c>
      <c r="C434" s="199">
        <v>34</v>
      </c>
      <c r="D434" s="142">
        <v>43</v>
      </c>
      <c r="E434" s="142">
        <v>194</v>
      </c>
      <c r="F434" s="213">
        <f t="shared" si="12"/>
        <v>151</v>
      </c>
      <c r="G434" s="214">
        <f t="shared" si="13"/>
        <v>3.511627906976744</v>
      </c>
    </row>
    <row r="435" spans="1:7" ht="12.75">
      <c r="A435" s="55" t="s">
        <v>50</v>
      </c>
      <c r="B435" s="55" t="s">
        <v>39</v>
      </c>
      <c r="C435" s="142">
        <v>0</v>
      </c>
      <c r="D435" s="142">
        <v>3</v>
      </c>
      <c r="E435" s="142">
        <v>0</v>
      </c>
      <c r="F435" s="213">
        <f t="shared" si="12"/>
        <v>-3</v>
      </c>
      <c r="G435" s="214">
        <f t="shared" si="13"/>
        <v>-1</v>
      </c>
    </row>
    <row r="436" spans="1:7" ht="12.75">
      <c r="A436" s="55" t="s">
        <v>50</v>
      </c>
      <c r="B436" s="55" t="s">
        <v>40</v>
      </c>
      <c r="C436" s="142">
        <v>0</v>
      </c>
      <c r="D436" s="142">
        <v>12</v>
      </c>
      <c r="E436" s="142">
        <v>7</v>
      </c>
      <c r="F436" s="213">
        <f t="shared" si="12"/>
        <v>-5</v>
      </c>
      <c r="G436" s="214">
        <f t="shared" si="13"/>
        <v>-0.41666666666666663</v>
      </c>
    </row>
    <row r="437" spans="1:7" ht="12.75">
      <c r="A437" s="55" t="s">
        <v>50</v>
      </c>
      <c r="B437" s="55" t="s">
        <v>41</v>
      </c>
      <c r="C437" s="142">
        <v>0</v>
      </c>
      <c r="D437" s="142">
        <v>0</v>
      </c>
      <c r="E437" s="142">
        <v>0</v>
      </c>
      <c r="F437" s="213">
        <f t="shared" si="12"/>
        <v>0</v>
      </c>
      <c r="G437" s="214" t="str">
        <f t="shared" si="13"/>
        <v>NA</v>
      </c>
    </row>
    <row r="438" spans="1:7" ht="12.75">
      <c r="A438" s="55" t="s">
        <v>50</v>
      </c>
      <c r="B438" s="55" t="s">
        <v>42</v>
      </c>
      <c r="C438" s="142">
        <v>0</v>
      </c>
      <c r="D438" s="142">
        <v>10</v>
      </c>
      <c r="E438" s="142">
        <v>17</v>
      </c>
      <c r="F438" s="213">
        <f t="shared" si="12"/>
        <v>7</v>
      </c>
      <c r="G438" s="214">
        <f t="shared" si="13"/>
        <v>0.7</v>
      </c>
    </row>
    <row r="439" spans="1:7" ht="12.75">
      <c r="A439" s="55" t="s">
        <v>50</v>
      </c>
      <c r="B439" s="55" t="s">
        <v>44</v>
      </c>
      <c r="C439" s="142">
        <v>54</v>
      </c>
      <c r="D439" s="142">
        <v>29</v>
      </c>
      <c r="E439" s="142">
        <v>38</v>
      </c>
      <c r="F439" s="213">
        <f t="shared" si="12"/>
        <v>9</v>
      </c>
      <c r="G439" s="214">
        <f t="shared" si="13"/>
        <v>0.31034482758620685</v>
      </c>
    </row>
    <row r="440" spans="1:7" ht="12.75">
      <c r="A440" s="55" t="s">
        <v>50</v>
      </c>
      <c r="B440" s="55" t="s">
        <v>43</v>
      </c>
      <c r="C440" s="142">
        <v>0</v>
      </c>
      <c r="D440" s="142">
        <v>0</v>
      </c>
      <c r="E440" s="142">
        <v>2</v>
      </c>
      <c r="F440" s="213">
        <f t="shared" si="12"/>
        <v>2</v>
      </c>
      <c r="G440" s="214" t="str">
        <f t="shared" si="13"/>
        <v>NA</v>
      </c>
    </row>
    <row r="441" spans="1:7" ht="12.75">
      <c r="A441" s="55" t="s">
        <v>50</v>
      </c>
      <c r="B441" s="55" t="s">
        <v>45</v>
      </c>
      <c r="C441" s="142">
        <v>18</v>
      </c>
      <c r="D441" s="142">
        <v>32</v>
      </c>
      <c r="E441" s="142">
        <v>62</v>
      </c>
      <c r="F441" s="213">
        <f t="shared" si="12"/>
        <v>30</v>
      </c>
      <c r="G441" s="214">
        <f t="shared" si="13"/>
        <v>0.9375</v>
      </c>
    </row>
    <row r="442" spans="1:7" ht="12.75">
      <c r="A442" s="55" t="s">
        <v>50</v>
      </c>
      <c r="B442" s="55" t="s">
        <v>46</v>
      </c>
      <c r="C442" s="142">
        <v>0</v>
      </c>
      <c r="D442" s="142">
        <v>36</v>
      </c>
      <c r="E442" s="142">
        <v>19</v>
      </c>
      <c r="F442" s="213">
        <f t="shared" si="12"/>
        <v>-17</v>
      </c>
      <c r="G442" s="214">
        <f t="shared" si="13"/>
        <v>-0.4722222222222222</v>
      </c>
    </row>
    <row r="443" spans="1:7" ht="12.75">
      <c r="A443" s="55" t="s">
        <v>50</v>
      </c>
      <c r="B443" s="55" t="s">
        <v>47</v>
      </c>
      <c r="C443" s="142">
        <v>0</v>
      </c>
      <c r="D443" s="142">
        <v>16</v>
      </c>
      <c r="E443" s="142">
        <v>9</v>
      </c>
      <c r="F443" s="213">
        <f t="shared" si="12"/>
        <v>-7</v>
      </c>
      <c r="G443" s="214">
        <f t="shared" si="13"/>
        <v>-0.4375</v>
      </c>
    </row>
    <row r="444" spans="1:7" ht="12.75">
      <c r="A444" s="55" t="s">
        <v>50</v>
      </c>
      <c r="B444" s="55" t="s">
        <v>48</v>
      </c>
      <c r="C444" s="142">
        <v>123</v>
      </c>
      <c r="D444" s="142">
        <v>322</v>
      </c>
      <c r="E444" s="142">
        <v>622</v>
      </c>
      <c r="F444" s="213">
        <f t="shared" si="12"/>
        <v>300</v>
      </c>
      <c r="G444" s="214">
        <f t="shared" si="13"/>
        <v>0.9316770186335404</v>
      </c>
    </row>
    <row r="445" spans="1:7" ht="12.75">
      <c r="A445" s="55" t="s">
        <v>50</v>
      </c>
      <c r="B445" s="55" t="s">
        <v>49</v>
      </c>
      <c r="C445" s="142">
        <v>2559</v>
      </c>
      <c r="D445" s="142">
        <v>3626</v>
      </c>
      <c r="E445" s="142">
        <v>5164</v>
      </c>
      <c r="F445" s="213">
        <f t="shared" si="12"/>
        <v>1538</v>
      </c>
      <c r="G445" s="214">
        <f t="shared" si="13"/>
        <v>0.4241588527302813</v>
      </c>
    </row>
    <row r="446" spans="1:8" s="220" customFormat="1" ht="12.75">
      <c r="A446" s="210" t="s">
        <v>50</v>
      </c>
      <c r="B446" s="210" t="s">
        <v>50</v>
      </c>
      <c r="C446" s="211">
        <v>63350</v>
      </c>
      <c r="D446" s="211">
        <v>87841</v>
      </c>
      <c r="E446" s="211">
        <v>93084</v>
      </c>
      <c r="F446" s="218">
        <f t="shared" si="12"/>
        <v>5243</v>
      </c>
      <c r="G446" s="219">
        <f t="shared" si="13"/>
        <v>0.0596873897155088</v>
      </c>
      <c r="H446" s="216"/>
    </row>
    <row r="447" spans="1:8" s="220" customFormat="1" ht="12.75">
      <c r="A447" s="210" t="s">
        <v>162</v>
      </c>
      <c r="B447" s="210" t="s">
        <v>162</v>
      </c>
      <c r="C447" s="211">
        <f>SUM(C6:C446)</f>
        <v>3434518</v>
      </c>
      <c r="D447" s="211">
        <f>SUM(D6:D446)</f>
        <v>4366705</v>
      </c>
      <c r="E447" s="211">
        <f>SUM(E6:E446)</f>
        <v>4819960</v>
      </c>
      <c r="F447" s="218">
        <f>E447-D447</f>
        <v>453255</v>
      </c>
      <c r="G447" s="219">
        <f>IF(D447=0,"NA",E447/D447-1)</f>
        <v>0.10379794375850904</v>
      </c>
      <c r="H447" s="216"/>
    </row>
  </sheetData>
  <sheetProtection/>
  <printOptions horizontalCentered="1"/>
  <pageMargins left="0.75" right="0.75" top="0.75" bottom="0.87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0"/>
  <sheetViews>
    <sheetView zoomScalePageLayoutView="0" workbookViewId="0" topLeftCell="A1">
      <selection activeCell="K82" sqref="K82"/>
    </sheetView>
  </sheetViews>
  <sheetFormatPr defaultColWidth="10.66015625" defaultRowHeight="12.75"/>
  <cols>
    <col min="1" max="1" width="11.33203125" style="55" bestFit="1" customWidth="1"/>
    <col min="2" max="2" width="11.16015625" style="55" bestFit="1" customWidth="1"/>
    <col min="3" max="3" width="9.16015625" style="56" bestFit="1" customWidth="1"/>
    <col min="4" max="4" width="9" style="56" bestFit="1" customWidth="1"/>
    <col min="5" max="5" width="14.66015625" style="55" bestFit="1" customWidth="1"/>
    <col min="6" max="6" width="14.5" style="55" bestFit="1" customWidth="1"/>
    <col min="7" max="8" width="9.5" style="57" bestFit="1" customWidth="1"/>
    <col min="9" max="9" width="10.66015625" style="105" customWidth="1"/>
    <col min="10" max="16384" width="10.66015625" style="55" customWidth="1"/>
  </cols>
  <sheetData>
    <row r="1" spans="1:9" ht="12.75">
      <c r="A1" s="55" t="s">
        <v>72</v>
      </c>
      <c r="B1" s="55" t="s">
        <v>73</v>
      </c>
      <c r="C1" s="56" t="s">
        <v>64</v>
      </c>
      <c r="D1" s="56" t="s">
        <v>65</v>
      </c>
      <c r="E1" s="55" t="s">
        <v>70</v>
      </c>
      <c r="F1" s="55" t="s">
        <v>69</v>
      </c>
      <c r="G1" s="57" t="s">
        <v>71</v>
      </c>
      <c r="H1" s="57" t="s">
        <v>66</v>
      </c>
      <c r="I1" s="105" t="s">
        <v>76</v>
      </c>
    </row>
    <row r="2" spans="1:9" ht="12.75">
      <c r="A2" s="55">
        <v>75</v>
      </c>
      <c r="B2" s="55">
        <v>75</v>
      </c>
      <c r="C2" s="56">
        <v>1</v>
      </c>
      <c r="D2" s="56">
        <v>1</v>
      </c>
      <c r="E2" s="55" t="s">
        <v>2</v>
      </c>
      <c r="F2" s="55" t="s">
        <v>2</v>
      </c>
      <c r="G2" s="58">
        <v>284297</v>
      </c>
      <c r="H2" s="57">
        <v>299926</v>
      </c>
      <c r="I2" s="105">
        <v>322009</v>
      </c>
    </row>
    <row r="3" spans="1:9" ht="12.75">
      <c r="A3" s="55">
        <v>81</v>
      </c>
      <c r="B3" s="55">
        <v>75</v>
      </c>
      <c r="C3" s="56">
        <v>2</v>
      </c>
      <c r="D3" s="56">
        <v>1</v>
      </c>
      <c r="E3" s="55" t="s">
        <v>3</v>
      </c>
      <c r="F3" s="55" t="s">
        <v>2</v>
      </c>
      <c r="G3" s="58">
        <v>78706</v>
      </c>
      <c r="H3" s="57">
        <v>78832</v>
      </c>
      <c r="I3" s="105">
        <v>71702</v>
      </c>
    </row>
    <row r="4" spans="1:9" ht="12.75">
      <c r="A4" s="55">
        <v>85</v>
      </c>
      <c r="B4" s="55">
        <v>75</v>
      </c>
      <c r="C4" s="56">
        <v>3</v>
      </c>
      <c r="D4" s="56">
        <v>1</v>
      </c>
      <c r="E4" s="55" t="s">
        <v>4</v>
      </c>
      <c r="F4" s="55" t="s">
        <v>2</v>
      </c>
      <c r="G4" s="58">
        <v>7438</v>
      </c>
      <c r="H4" s="57">
        <v>7536</v>
      </c>
      <c r="I4" s="105">
        <v>7946</v>
      </c>
    </row>
    <row r="5" spans="1:9" ht="12.75">
      <c r="A5" s="55">
        <v>1</v>
      </c>
      <c r="B5" s="55">
        <v>75</v>
      </c>
      <c r="C5" s="56">
        <v>4</v>
      </c>
      <c r="D5" s="56">
        <v>1</v>
      </c>
      <c r="E5" s="55" t="s">
        <v>5</v>
      </c>
      <c r="F5" s="55" t="s">
        <v>2</v>
      </c>
      <c r="G5" s="58">
        <v>50895</v>
      </c>
      <c r="H5" s="57">
        <v>60505</v>
      </c>
      <c r="I5" s="105">
        <v>72035</v>
      </c>
    </row>
    <row r="6" spans="1:9" ht="12.75">
      <c r="A6" s="55">
        <v>13</v>
      </c>
      <c r="B6" s="55">
        <v>75</v>
      </c>
      <c r="C6" s="56">
        <v>5</v>
      </c>
      <c r="D6" s="56">
        <v>1</v>
      </c>
      <c r="E6" s="55" t="s">
        <v>6</v>
      </c>
      <c r="F6" s="55" t="s">
        <v>2</v>
      </c>
      <c r="G6" s="58">
        <v>38236</v>
      </c>
      <c r="H6" s="57">
        <v>47678</v>
      </c>
      <c r="I6" s="105">
        <v>49525</v>
      </c>
    </row>
    <row r="7" spans="1:9" ht="12.75">
      <c r="A7" s="55">
        <v>95</v>
      </c>
      <c r="B7" s="55">
        <v>75</v>
      </c>
      <c r="C7" s="56">
        <v>6</v>
      </c>
      <c r="D7" s="56">
        <v>1</v>
      </c>
      <c r="E7" s="55" t="s">
        <v>7</v>
      </c>
      <c r="F7" s="55" t="s">
        <v>2</v>
      </c>
      <c r="G7" s="58">
        <v>4371</v>
      </c>
      <c r="H7" s="57">
        <v>9805</v>
      </c>
      <c r="I7" s="105">
        <v>10386</v>
      </c>
    </row>
    <row r="8" spans="1:9" ht="12.75">
      <c r="A8" s="55">
        <v>55</v>
      </c>
      <c r="B8" s="55">
        <v>75</v>
      </c>
      <c r="C8" s="56">
        <v>7</v>
      </c>
      <c r="D8" s="56">
        <v>1</v>
      </c>
      <c r="E8" s="55" t="s">
        <v>8</v>
      </c>
      <c r="F8" s="55" t="s">
        <v>2</v>
      </c>
      <c r="G8" s="58">
        <v>549</v>
      </c>
      <c r="H8" s="57">
        <v>1044</v>
      </c>
      <c r="I8" s="105">
        <v>1305</v>
      </c>
    </row>
    <row r="9" spans="1:9" ht="12.75">
      <c r="A9" s="55">
        <v>97</v>
      </c>
      <c r="B9" s="55">
        <v>75</v>
      </c>
      <c r="C9" s="56">
        <v>8</v>
      </c>
      <c r="D9" s="56">
        <v>1</v>
      </c>
      <c r="E9" s="55" t="s">
        <v>9</v>
      </c>
      <c r="F9" s="55" t="s">
        <v>2</v>
      </c>
      <c r="G9" s="58">
        <v>6489</v>
      </c>
      <c r="H9" s="57">
        <v>8357</v>
      </c>
      <c r="I9" s="105">
        <v>8192</v>
      </c>
    </row>
    <row r="10" spans="1:9" ht="12.75">
      <c r="A10" s="55">
        <v>41</v>
      </c>
      <c r="B10" s="55">
        <v>75</v>
      </c>
      <c r="C10" s="56">
        <v>9</v>
      </c>
      <c r="D10" s="56">
        <v>1</v>
      </c>
      <c r="E10" s="55" t="s">
        <v>10</v>
      </c>
      <c r="F10" s="55" t="s">
        <v>2</v>
      </c>
      <c r="G10" s="58">
        <v>37662</v>
      </c>
      <c r="H10" s="57">
        <v>33656</v>
      </c>
      <c r="I10" s="105">
        <v>30894</v>
      </c>
    </row>
    <row r="11" spans="1:9" ht="12.75">
      <c r="A11" s="55">
        <v>75</v>
      </c>
      <c r="B11" s="55">
        <v>81</v>
      </c>
      <c r="C11" s="56">
        <v>1</v>
      </c>
      <c r="D11" s="56">
        <v>2</v>
      </c>
      <c r="E11" s="55" t="s">
        <v>2</v>
      </c>
      <c r="F11" s="55" t="s">
        <v>3</v>
      </c>
      <c r="G11" s="58">
        <v>21443</v>
      </c>
      <c r="H11" s="57">
        <v>32170</v>
      </c>
      <c r="I11" s="105">
        <v>43306</v>
      </c>
    </row>
    <row r="12" spans="1:9" ht="12.75">
      <c r="A12" s="55">
        <v>81</v>
      </c>
      <c r="B12" s="55">
        <v>81</v>
      </c>
      <c r="C12" s="56">
        <v>2</v>
      </c>
      <c r="D12" s="56">
        <v>2</v>
      </c>
      <c r="E12" s="55" t="s">
        <v>3</v>
      </c>
      <c r="F12" s="55" t="s">
        <v>3</v>
      </c>
      <c r="G12" s="58">
        <v>180143</v>
      </c>
      <c r="H12" s="57">
        <v>199760</v>
      </c>
      <c r="I12" s="105">
        <v>206093</v>
      </c>
    </row>
    <row r="13" spans="1:9" ht="12.75">
      <c r="A13" s="55">
        <v>85</v>
      </c>
      <c r="B13" s="55">
        <v>81</v>
      </c>
      <c r="C13" s="56">
        <v>3</v>
      </c>
      <c r="D13" s="56">
        <v>2</v>
      </c>
      <c r="E13" s="55" t="s">
        <v>4</v>
      </c>
      <c r="F13" s="55" t="s">
        <v>3</v>
      </c>
      <c r="G13" s="58">
        <v>27676</v>
      </c>
      <c r="H13" s="57">
        <v>31896</v>
      </c>
      <c r="I13" s="105">
        <v>40666</v>
      </c>
    </row>
    <row r="14" spans="1:9" ht="12.75">
      <c r="A14" s="55">
        <v>1</v>
      </c>
      <c r="B14" s="55">
        <v>81</v>
      </c>
      <c r="C14" s="56">
        <v>4</v>
      </c>
      <c r="D14" s="56">
        <v>2</v>
      </c>
      <c r="E14" s="55" t="s">
        <v>5</v>
      </c>
      <c r="F14" s="55" t="s">
        <v>3</v>
      </c>
      <c r="G14" s="58">
        <v>15125</v>
      </c>
      <c r="H14" s="57">
        <v>26633</v>
      </c>
      <c r="I14" s="105">
        <v>33501</v>
      </c>
    </row>
    <row r="15" spans="1:9" ht="12.75">
      <c r="A15" s="55">
        <v>13</v>
      </c>
      <c r="B15" s="55">
        <v>81</v>
      </c>
      <c r="C15" s="56">
        <v>5</v>
      </c>
      <c r="D15" s="56">
        <v>2</v>
      </c>
      <c r="E15" s="55" t="s">
        <v>6</v>
      </c>
      <c r="F15" s="55" t="s">
        <v>3</v>
      </c>
      <c r="G15" s="58">
        <v>3972</v>
      </c>
      <c r="H15" s="57">
        <v>7867</v>
      </c>
      <c r="I15" s="105">
        <v>9279</v>
      </c>
    </row>
    <row r="16" spans="1:9" ht="12.75">
      <c r="A16" s="55">
        <v>95</v>
      </c>
      <c r="B16" s="55">
        <v>81</v>
      </c>
      <c r="C16" s="56">
        <v>6</v>
      </c>
      <c r="D16" s="56">
        <v>2</v>
      </c>
      <c r="E16" s="55" t="s">
        <v>7</v>
      </c>
      <c r="F16" s="55" t="s">
        <v>3</v>
      </c>
      <c r="G16" s="58">
        <v>827</v>
      </c>
      <c r="H16" s="57">
        <v>2577</v>
      </c>
      <c r="I16" s="105">
        <v>2880</v>
      </c>
    </row>
    <row r="17" spans="1:9" ht="12.75">
      <c r="A17" s="55">
        <v>55</v>
      </c>
      <c r="B17" s="55">
        <v>81</v>
      </c>
      <c r="C17" s="56">
        <v>7</v>
      </c>
      <c r="D17" s="56">
        <v>2</v>
      </c>
      <c r="E17" s="55" t="s">
        <v>8</v>
      </c>
      <c r="F17" s="55" t="s">
        <v>3</v>
      </c>
      <c r="G17" s="58">
        <v>149</v>
      </c>
      <c r="H17" s="57">
        <v>286</v>
      </c>
      <c r="I17" s="105">
        <v>462</v>
      </c>
    </row>
    <row r="18" spans="1:9" ht="12.75">
      <c r="A18" s="55">
        <v>97</v>
      </c>
      <c r="B18" s="55">
        <v>81</v>
      </c>
      <c r="C18" s="56">
        <v>8</v>
      </c>
      <c r="D18" s="56">
        <v>2</v>
      </c>
      <c r="E18" s="55" t="s">
        <v>9</v>
      </c>
      <c r="F18" s="55" t="s">
        <v>3</v>
      </c>
      <c r="G18" s="58">
        <v>883</v>
      </c>
      <c r="H18" s="57">
        <v>1528</v>
      </c>
      <c r="I18" s="105">
        <v>1633</v>
      </c>
    </row>
    <row r="19" spans="1:9" ht="12.75">
      <c r="A19" s="55">
        <v>41</v>
      </c>
      <c r="B19" s="55">
        <v>81</v>
      </c>
      <c r="C19" s="56">
        <v>9</v>
      </c>
      <c r="D19" s="56">
        <v>2</v>
      </c>
      <c r="E19" s="55" t="s">
        <v>10</v>
      </c>
      <c r="F19" s="55" t="s">
        <v>3</v>
      </c>
      <c r="G19" s="58">
        <v>2591</v>
      </c>
      <c r="H19" s="57">
        <v>3212</v>
      </c>
      <c r="I19" s="105">
        <v>2614</v>
      </c>
    </row>
    <row r="20" spans="1:9" ht="12.75">
      <c r="A20" s="55">
        <v>75</v>
      </c>
      <c r="B20" s="55">
        <v>85</v>
      </c>
      <c r="C20" s="56">
        <v>1</v>
      </c>
      <c r="D20" s="56">
        <v>3</v>
      </c>
      <c r="E20" s="55" t="s">
        <v>2</v>
      </c>
      <c r="F20" s="55" t="s">
        <v>4</v>
      </c>
      <c r="G20" s="58">
        <v>3721</v>
      </c>
      <c r="H20" s="57">
        <v>7992</v>
      </c>
      <c r="I20" s="105">
        <v>15868</v>
      </c>
    </row>
    <row r="21" spans="1:9" ht="12.75">
      <c r="A21" s="55">
        <v>81</v>
      </c>
      <c r="B21" s="55">
        <v>85</v>
      </c>
      <c r="C21" s="56">
        <v>2</v>
      </c>
      <c r="D21" s="56">
        <v>3</v>
      </c>
      <c r="E21" s="55" t="s">
        <v>3</v>
      </c>
      <c r="F21" s="55" t="s">
        <v>4</v>
      </c>
      <c r="G21" s="58">
        <v>33853</v>
      </c>
      <c r="H21" s="57">
        <v>44001</v>
      </c>
      <c r="I21" s="105">
        <v>55473</v>
      </c>
    </row>
    <row r="22" spans="1:9" ht="12.75">
      <c r="A22" s="55">
        <v>85</v>
      </c>
      <c r="B22" s="55">
        <v>85</v>
      </c>
      <c r="C22" s="56">
        <v>3</v>
      </c>
      <c r="D22" s="56">
        <v>3</v>
      </c>
      <c r="E22" s="55" t="s">
        <v>4</v>
      </c>
      <c r="F22" s="55" t="s">
        <v>4</v>
      </c>
      <c r="G22" s="58">
        <v>597764</v>
      </c>
      <c r="H22" s="57">
        <v>710582</v>
      </c>
      <c r="I22" s="105">
        <v>727915</v>
      </c>
    </row>
    <row r="23" spans="1:9" ht="12.75">
      <c r="A23" s="55">
        <v>1</v>
      </c>
      <c r="B23" s="55">
        <v>85</v>
      </c>
      <c r="C23" s="56">
        <v>4</v>
      </c>
      <c r="D23" s="56">
        <v>3</v>
      </c>
      <c r="E23" s="55" t="s">
        <v>5</v>
      </c>
      <c r="F23" s="55" t="s">
        <v>4</v>
      </c>
      <c r="G23" s="58">
        <v>27474</v>
      </c>
      <c r="H23" s="57">
        <v>53139</v>
      </c>
      <c r="I23" s="105">
        <v>69669</v>
      </c>
    </row>
    <row r="24" spans="1:9" ht="12.75">
      <c r="A24" s="55">
        <v>13</v>
      </c>
      <c r="B24" s="55">
        <v>85</v>
      </c>
      <c r="C24" s="56">
        <v>5</v>
      </c>
      <c r="D24" s="56">
        <v>3</v>
      </c>
      <c r="E24" s="55" t="s">
        <v>6</v>
      </c>
      <c r="F24" s="55" t="s">
        <v>4</v>
      </c>
      <c r="G24" s="58">
        <v>2389</v>
      </c>
      <c r="H24" s="57">
        <v>6010</v>
      </c>
      <c r="I24" s="105">
        <v>10145</v>
      </c>
    </row>
    <row r="25" spans="1:9" ht="12.75">
      <c r="A25" s="55">
        <v>95</v>
      </c>
      <c r="B25" s="55">
        <v>85</v>
      </c>
      <c r="C25" s="56">
        <v>6</v>
      </c>
      <c r="D25" s="56">
        <v>3</v>
      </c>
      <c r="E25" s="55" t="s">
        <v>7</v>
      </c>
      <c r="F25" s="55" t="s">
        <v>4</v>
      </c>
      <c r="G25" s="58">
        <v>252</v>
      </c>
      <c r="H25" s="57">
        <v>1000</v>
      </c>
      <c r="I25" s="105">
        <v>1605</v>
      </c>
    </row>
    <row r="26" spans="1:9" ht="12.75">
      <c r="A26" s="55">
        <v>55</v>
      </c>
      <c r="B26" s="55">
        <v>85</v>
      </c>
      <c r="C26" s="56">
        <v>7</v>
      </c>
      <c r="D26" s="56">
        <v>3</v>
      </c>
      <c r="E26" s="55" t="s">
        <v>8</v>
      </c>
      <c r="F26" s="55" t="s">
        <v>4</v>
      </c>
      <c r="G26" s="58">
        <v>95</v>
      </c>
      <c r="H26" s="57">
        <v>103</v>
      </c>
      <c r="I26" s="105">
        <v>365</v>
      </c>
    </row>
    <row r="27" spans="1:9" ht="12.75">
      <c r="A27" s="55">
        <v>97</v>
      </c>
      <c r="B27" s="55">
        <v>85</v>
      </c>
      <c r="C27" s="56">
        <v>8</v>
      </c>
      <c r="D27" s="56">
        <v>3</v>
      </c>
      <c r="E27" s="55" t="s">
        <v>9</v>
      </c>
      <c r="F27" s="55" t="s">
        <v>4</v>
      </c>
      <c r="G27" s="58">
        <v>100</v>
      </c>
      <c r="H27" s="57">
        <v>388</v>
      </c>
      <c r="I27" s="105">
        <v>1246</v>
      </c>
    </row>
    <row r="28" spans="1:9" ht="12.75">
      <c r="A28" s="55">
        <v>41</v>
      </c>
      <c r="B28" s="55">
        <v>85</v>
      </c>
      <c r="C28" s="56">
        <v>9</v>
      </c>
      <c r="D28" s="56">
        <v>3</v>
      </c>
      <c r="E28" s="55" t="s">
        <v>10</v>
      </c>
      <c r="F28" s="55" t="s">
        <v>4</v>
      </c>
      <c r="G28" s="58">
        <v>400</v>
      </c>
      <c r="H28" s="57">
        <v>564</v>
      </c>
      <c r="I28" s="105">
        <v>952</v>
      </c>
    </row>
    <row r="29" spans="1:9" ht="12.75">
      <c r="A29" s="55">
        <v>75</v>
      </c>
      <c r="B29" s="55">
        <v>1</v>
      </c>
      <c r="C29" s="56">
        <v>1</v>
      </c>
      <c r="D29" s="56">
        <v>4</v>
      </c>
      <c r="E29" s="55" t="s">
        <v>2</v>
      </c>
      <c r="F29" s="55" t="s">
        <v>5</v>
      </c>
      <c r="G29" s="58">
        <v>15181</v>
      </c>
      <c r="H29" s="57">
        <v>18822</v>
      </c>
      <c r="I29" s="105">
        <v>20834</v>
      </c>
    </row>
    <row r="30" spans="1:9" ht="12.75">
      <c r="A30" s="55">
        <v>81</v>
      </c>
      <c r="B30" s="55">
        <v>1</v>
      </c>
      <c r="C30" s="56">
        <v>2</v>
      </c>
      <c r="D30" s="56">
        <v>4</v>
      </c>
      <c r="E30" s="55" t="s">
        <v>3</v>
      </c>
      <c r="F30" s="55" t="s">
        <v>5</v>
      </c>
      <c r="G30" s="58">
        <v>6686</v>
      </c>
      <c r="H30" s="57">
        <v>13188</v>
      </c>
      <c r="I30" s="105">
        <v>14783</v>
      </c>
    </row>
    <row r="31" spans="1:9" ht="12.75">
      <c r="A31" s="55">
        <v>85</v>
      </c>
      <c r="B31" s="55">
        <v>1</v>
      </c>
      <c r="C31" s="56">
        <v>3</v>
      </c>
      <c r="D31" s="56">
        <v>4</v>
      </c>
      <c r="E31" s="55" t="s">
        <v>4</v>
      </c>
      <c r="F31" s="55" t="s">
        <v>5</v>
      </c>
      <c r="G31" s="58">
        <v>9907</v>
      </c>
      <c r="H31" s="57">
        <v>24163</v>
      </c>
      <c r="I31" s="105">
        <v>37015</v>
      </c>
    </row>
    <row r="32" spans="1:9" ht="12.75">
      <c r="A32" s="55">
        <v>1</v>
      </c>
      <c r="B32" s="55">
        <v>1</v>
      </c>
      <c r="C32" s="56">
        <v>4</v>
      </c>
      <c r="D32" s="56">
        <v>4</v>
      </c>
      <c r="E32" s="55" t="s">
        <v>5</v>
      </c>
      <c r="F32" s="55" t="s">
        <v>5</v>
      </c>
      <c r="G32" s="58">
        <v>387411</v>
      </c>
      <c r="H32" s="57">
        <v>433159</v>
      </c>
      <c r="I32" s="105">
        <v>453917</v>
      </c>
    </row>
    <row r="33" spans="1:9" ht="12.75">
      <c r="A33" s="55">
        <v>13</v>
      </c>
      <c r="B33" s="55">
        <v>1</v>
      </c>
      <c r="C33" s="56">
        <v>5</v>
      </c>
      <c r="D33" s="56">
        <v>4</v>
      </c>
      <c r="E33" s="55" t="s">
        <v>6</v>
      </c>
      <c r="F33" s="55" t="s">
        <v>5</v>
      </c>
      <c r="G33" s="58">
        <v>68511</v>
      </c>
      <c r="H33" s="57">
        <v>83446</v>
      </c>
      <c r="I33" s="105">
        <v>95938</v>
      </c>
    </row>
    <row r="34" spans="1:9" ht="12.75">
      <c r="A34" s="55">
        <v>95</v>
      </c>
      <c r="B34" s="55">
        <v>1</v>
      </c>
      <c r="C34" s="56">
        <v>6</v>
      </c>
      <c r="D34" s="56">
        <v>4</v>
      </c>
      <c r="E34" s="55" t="s">
        <v>7</v>
      </c>
      <c r="F34" s="55" t="s">
        <v>5</v>
      </c>
      <c r="G34" s="58">
        <v>4817</v>
      </c>
      <c r="H34" s="57">
        <v>10326</v>
      </c>
      <c r="I34" s="105">
        <v>12588</v>
      </c>
    </row>
    <row r="35" spans="1:9" ht="12.75">
      <c r="A35" s="55">
        <v>55</v>
      </c>
      <c r="B35" s="55">
        <v>1</v>
      </c>
      <c r="C35" s="56">
        <v>7</v>
      </c>
      <c r="D35" s="56">
        <v>4</v>
      </c>
      <c r="E35" s="55" t="s">
        <v>8</v>
      </c>
      <c r="F35" s="55" t="s">
        <v>5</v>
      </c>
      <c r="G35" s="58">
        <v>880</v>
      </c>
      <c r="H35" s="57">
        <v>1087</v>
      </c>
      <c r="I35" s="105">
        <v>1229</v>
      </c>
    </row>
    <row r="36" spans="1:9" ht="12.75">
      <c r="A36" s="55">
        <v>97</v>
      </c>
      <c r="B36" s="55">
        <v>1</v>
      </c>
      <c r="C36" s="56">
        <v>8</v>
      </c>
      <c r="D36" s="56">
        <v>4</v>
      </c>
      <c r="E36" s="55" t="s">
        <v>9</v>
      </c>
      <c r="F36" s="55" t="s">
        <v>5</v>
      </c>
      <c r="G36" s="58">
        <v>826</v>
      </c>
      <c r="H36" s="57">
        <v>1839</v>
      </c>
      <c r="I36" s="105">
        <v>2367</v>
      </c>
    </row>
    <row r="37" spans="1:9" ht="12.75">
      <c r="A37" s="55">
        <v>41</v>
      </c>
      <c r="B37" s="55">
        <v>1</v>
      </c>
      <c r="C37" s="56">
        <v>9</v>
      </c>
      <c r="D37" s="56">
        <v>4</v>
      </c>
      <c r="E37" s="55" t="s">
        <v>10</v>
      </c>
      <c r="F37" s="55" t="s">
        <v>5</v>
      </c>
      <c r="G37" s="58">
        <v>3526</v>
      </c>
      <c r="H37" s="57">
        <v>5256</v>
      </c>
      <c r="I37" s="105">
        <v>4729</v>
      </c>
    </row>
    <row r="38" spans="1:9" ht="12.75">
      <c r="A38" s="55">
        <v>75</v>
      </c>
      <c r="B38" s="55">
        <v>13</v>
      </c>
      <c r="C38" s="56">
        <v>1</v>
      </c>
      <c r="D38" s="56">
        <v>5</v>
      </c>
      <c r="E38" s="55" t="s">
        <v>2</v>
      </c>
      <c r="F38" s="55" t="s">
        <v>6</v>
      </c>
      <c r="G38" s="58">
        <v>2430</v>
      </c>
      <c r="H38" s="57">
        <v>5747</v>
      </c>
      <c r="I38" s="105">
        <v>4568</v>
      </c>
    </row>
    <row r="39" spans="1:9" ht="12.75">
      <c r="A39" s="55">
        <v>81</v>
      </c>
      <c r="B39" s="55">
        <v>13</v>
      </c>
      <c r="C39" s="56">
        <v>2</v>
      </c>
      <c r="D39" s="56">
        <v>5</v>
      </c>
      <c r="E39" s="55" t="s">
        <v>3</v>
      </c>
      <c r="F39" s="55" t="s">
        <v>6</v>
      </c>
      <c r="G39" s="58">
        <v>738</v>
      </c>
      <c r="H39" s="57">
        <v>3715</v>
      </c>
      <c r="I39" s="105">
        <v>1789</v>
      </c>
    </row>
    <row r="40" spans="1:9" ht="12.75">
      <c r="A40" s="55">
        <v>85</v>
      </c>
      <c r="B40" s="55">
        <v>13</v>
      </c>
      <c r="C40" s="56">
        <v>3</v>
      </c>
      <c r="D40" s="56">
        <v>5</v>
      </c>
      <c r="E40" s="55" t="s">
        <v>4</v>
      </c>
      <c r="F40" s="55" t="s">
        <v>6</v>
      </c>
      <c r="G40" s="58">
        <v>795</v>
      </c>
      <c r="H40" s="57">
        <v>2299</v>
      </c>
      <c r="I40" s="105">
        <v>2824</v>
      </c>
    </row>
    <row r="41" spans="1:9" ht="12.75">
      <c r="A41" s="55">
        <v>1</v>
      </c>
      <c r="B41" s="55">
        <v>13</v>
      </c>
      <c r="C41" s="56">
        <v>4</v>
      </c>
      <c r="D41" s="56">
        <v>5</v>
      </c>
      <c r="E41" s="55" t="s">
        <v>5</v>
      </c>
      <c r="F41" s="55" t="s">
        <v>6</v>
      </c>
      <c r="G41" s="58">
        <v>18913</v>
      </c>
      <c r="H41" s="57">
        <v>34613</v>
      </c>
      <c r="I41" s="105">
        <v>35517</v>
      </c>
    </row>
    <row r="42" spans="1:9" ht="12.75">
      <c r="A42" s="55">
        <v>13</v>
      </c>
      <c r="B42" s="55">
        <v>13</v>
      </c>
      <c r="C42" s="56">
        <v>5</v>
      </c>
      <c r="D42" s="56">
        <v>5</v>
      </c>
      <c r="E42" s="55" t="s">
        <v>6</v>
      </c>
      <c r="F42" s="55" t="s">
        <v>6</v>
      </c>
      <c r="G42" s="58">
        <v>177015</v>
      </c>
      <c r="H42" s="57">
        <v>237511</v>
      </c>
      <c r="I42" s="105">
        <v>254749</v>
      </c>
    </row>
    <row r="43" spans="1:9" ht="12.75">
      <c r="A43" s="55">
        <v>95</v>
      </c>
      <c r="B43" s="55">
        <v>13</v>
      </c>
      <c r="C43" s="56">
        <v>6</v>
      </c>
      <c r="D43" s="56">
        <v>5</v>
      </c>
      <c r="E43" s="55" t="s">
        <v>7</v>
      </c>
      <c r="F43" s="55" t="s">
        <v>6</v>
      </c>
      <c r="G43" s="58">
        <v>10242</v>
      </c>
      <c r="H43" s="57">
        <v>20899</v>
      </c>
      <c r="I43" s="105">
        <v>22018</v>
      </c>
    </row>
    <row r="44" spans="1:9" ht="12.75">
      <c r="A44" s="55">
        <v>55</v>
      </c>
      <c r="B44" s="55">
        <v>13</v>
      </c>
      <c r="C44" s="56">
        <v>7</v>
      </c>
      <c r="D44" s="56">
        <v>5</v>
      </c>
      <c r="E44" s="55" t="s">
        <v>8</v>
      </c>
      <c r="F44" s="55" t="s">
        <v>6</v>
      </c>
      <c r="G44" s="58">
        <v>1126</v>
      </c>
      <c r="H44" s="57">
        <v>1807</v>
      </c>
      <c r="I44" s="105">
        <v>1974</v>
      </c>
    </row>
    <row r="45" spans="1:9" ht="12.75">
      <c r="A45" s="55">
        <v>97</v>
      </c>
      <c r="B45" s="55">
        <v>13</v>
      </c>
      <c r="C45" s="56">
        <v>8</v>
      </c>
      <c r="D45" s="56">
        <v>5</v>
      </c>
      <c r="E45" s="55" t="s">
        <v>9</v>
      </c>
      <c r="F45" s="55" t="s">
        <v>6</v>
      </c>
      <c r="G45" s="58">
        <v>647</v>
      </c>
      <c r="H45" s="57">
        <v>1425</v>
      </c>
      <c r="I45" s="105">
        <v>1776</v>
      </c>
    </row>
    <row r="46" spans="1:9" ht="12.75">
      <c r="A46" s="55">
        <v>41</v>
      </c>
      <c r="B46" s="55">
        <v>13</v>
      </c>
      <c r="C46" s="56">
        <v>9</v>
      </c>
      <c r="D46" s="56">
        <v>5</v>
      </c>
      <c r="E46" s="55" t="s">
        <v>10</v>
      </c>
      <c r="F46" s="55" t="s">
        <v>6</v>
      </c>
      <c r="G46" s="58">
        <v>1555</v>
      </c>
      <c r="H46" s="57">
        <v>3428</v>
      </c>
      <c r="I46" s="105">
        <v>2740</v>
      </c>
    </row>
    <row r="47" spans="1:9" ht="12.75">
      <c r="A47" s="55">
        <v>75</v>
      </c>
      <c r="B47" s="55">
        <v>95</v>
      </c>
      <c r="C47" s="56">
        <v>1</v>
      </c>
      <c r="D47" s="56">
        <v>6</v>
      </c>
      <c r="E47" s="55" t="s">
        <v>2</v>
      </c>
      <c r="F47" s="55" t="s">
        <v>7</v>
      </c>
      <c r="G47" s="58">
        <v>349</v>
      </c>
      <c r="H47" s="57">
        <v>377</v>
      </c>
      <c r="I47" s="105">
        <v>418</v>
      </c>
    </row>
    <row r="48" spans="1:9" ht="12.75">
      <c r="A48" s="55">
        <v>81</v>
      </c>
      <c r="B48" s="55">
        <v>95</v>
      </c>
      <c r="C48" s="56">
        <v>2</v>
      </c>
      <c r="D48" s="56">
        <v>6</v>
      </c>
      <c r="E48" s="55" t="s">
        <v>3</v>
      </c>
      <c r="F48" s="55" t="s">
        <v>7</v>
      </c>
      <c r="G48" s="58">
        <v>220</v>
      </c>
      <c r="H48" s="57">
        <v>183</v>
      </c>
      <c r="I48" s="105">
        <v>303</v>
      </c>
    </row>
    <row r="49" spans="1:9" ht="12.75">
      <c r="A49" s="55">
        <v>85</v>
      </c>
      <c r="B49" s="55">
        <v>95</v>
      </c>
      <c r="C49" s="56">
        <v>3</v>
      </c>
      <c r="D49" s="56">
        <v>6</v>
      </c>
      <c r="E49" s="55" t="s">
        <v>4</v>
      </c>
      <c r="F49" s="55" t="s">
        <v>7</v>
      </c>
      <c r="G49" s="58">
        <v>64</v>
      </c>
      <c r="H49" s="57">
        <v>121</v>
      </c>
      <c r="I49" s="105">
        <v>581</v>
      </c>
    </row>
    <row r="50" spans="1:9" ht="12.75">
      <c r="A50" s="55">
        <v>1</v>
      </c>
      <c r="B50" s="55">
        <v>95</v>
      </c>
      <c r="C50" s="56">
        <v>4</v>
      </c>
      <c r="D50" s="56">
        <v>6</v>
      </c>
      <c r="E50" s="55" t="s">
        <v>5</v>
      </c>
      <c r="F50" s="55" t="s">
        <v>7</v>
      </c>
      <c r="G50" s="58">
        <v>1351</v>
      </c>
      <c r="H50" s="57">
        <v>1309</v>
      </c>
      <c r="I50" s="105">
        <v>1883</v>
      </c>
    </row>
    <row r="51" spans="1:9" ht="12.75">
      <c r="A51" s="55">
        <v>13</v>
      </c>
      <c r="B51" s="55">
        <v>95</v>
      </c>
      <c r="C51" s="56">
        <v>5</v>
      </c>
      <c r="D51" s="56">
        <v>6</v>
      </c>
      <c r="E51" s="55" t="s">
        <v>6</v>
      </c>
      <c r="F51" s="55" t="s">
        <v>7</v>
      </c>
      <c r="G51" s="58">
        <v>3648</v>
      </c>
      <c r="H51" s="57">
        <v>6060</v>
      </c>
      <c r="I51" s="105">
        <v>6506</v>
      </c>
    </row>
    <row r="52" spans="1:9" ht="12.75">
      <c r="A52" s="55">
        <v>95</v>
      </c>
      <c r="B52" s="55">
        <v>95</v>
      </c>
      <c r="C52" s="56">
        <v>6</v>
      </c>
      <c r="D52" s="56">
        <v>6</v>
      </c>
      <c r="E52" s="55" t="s">
        <v>7</v>
      </c>
      <c r="F52" s="55" t="s">
        <v>7</v>
      </c>
      <c r="G52" s="58">
        <v>72142</v>
      </c>
      <c r="H52" s="57">
        <v>93704</v>
      </c>
      <c r="I52" s="105">
        <v>99231</v>
      </c>
    </row>
    <row r="53" spans="1:9" ht="12.75">
      <c r="A53" s="55">
        <v>55</v>
      </c>
      <c r="B53" s="55">
        <v>95</v>
      </c>
      <c r="C53" s="56">
        <v>7</v>
      </c>
      <c r="D53" s="56">
        <v>6</v>
      </c>
      <c r="E53" s="55" t="s">
        <v>8</v>
      </c>
      <c r="F53" s="55" t="s">
        <v>7</v>
      </c>
      <c r="G53" s="58">
        <v>5572</v>
      </c>
      <c r="H53" s="57">
        <v>5805</v>
      </c>
      <c r="I53" s="105">
        <v>3756</v>
      </c>
    </row>
    <row r="54" spans="1:9" ht="12.75">
      <c r="A54" s="55">
        <v>97</v>
      </c>
      <c r="B54" s="55">
        <v>95</v>
      </c>
      <c r="C54" s="56">
        <v>8</v>
      </c>
      <c r="D54" s="56">
        <v>6</v>
      </c>
      <c r="E54" s="55" t="s">
        <v>9</v>
      </c>
      <c r="F54" s="55" t="s">
        <v>7</v>
      </c>
      <c r="G54" s="58">
        <v>895</v>
      </c>
      <c r="H54" s="57">
        <v>1310</v>
      </c>
      <c r="I54" s="105">
        <v>1299</v>
      </c>
    </row>
    <row r="55" spans="1:9" ht="12.75">
      <c r="A55" s="55">
        <v>41</v>
      </c>
      <c r="B55" s="55">
        <v>95</v>
      </c>
      <c r="C55" s="56">
        <v>9</v>
      </c>
      <c r="D55" s="56">
        <v>6</v>
      </c>
      <c r="E55" s="55" t="s">
        <v>10</v>
      </c>
      <c r="F55" s="55" t="s">
        <v>7</v>
      </c>
      <c r="G55" s="58">
        <v>556</v>
      </c>
      <c r="H55" s="57">
        <v>845</v>
      </c>
      <c r="I55" s="105">
        <v>610</v>
      </c>
    </row>
    <row r="56" spans="1:9" ht="12.75">
      <c r="A56" s="55">
        <v>75</v>
      </c>
      <c r="B56" s="55">
        <v>55</v>
      </c>
      <c r="C56" s="56">
        <v>1</v>
      </c>
      <c r="D56" s="56">
        <v>7</v>
      </c>
      <c r="E56" s="55" t="s">
        <v>2</v>
      </c>
      <c r="F56" s="55" t="s">
        <v>8</v>
      </c>
      <c r="G56" s="58">
        <v>14</v>
      </c>
      <c r="H56" s="57">
        <v>117</v>
      </c>
      <c r="I56" s="105">
        <v>237</v>
      </c>
    </row>
    <row r="57" spans="1:9" ht="12.75">
      <c r="A57" s="55">
        <v>81</v>
      </c>
      <c r="B57" s="55">
        <v>55</v>
      </c>
      <c r="C57" s="56">
        <v>2</v>
      </c>
      <c r="D57" s="56">
        <v>7</v>
      </c>
      <c r="E57" s="55" t="s">
        <v>3</v>
      </c>
      <c r="F57" s="55" t="s">
        <v>8</v>
      </c>
      <c r="G57" s="58">
        <v>18</v>
      </c>
      <c r="H57" s="57">
        <v>0</v>
      </c>
      <c r="I57" s="105">
        <v>141</v>
      </c>
    </row>
    <row r="58" spans="1:9" ht="12.75">
      <c r="A58" s="55">
        <v>85</v>
      </c>
      <c r="B58" s="55">
        <v>55</v>
      </c>
      <c r="C58" s="56">
        <v>3</v>
      </c>
      <c r="D58" s="56">
        <v>7</v>
      </c>
      <c r="E58" s="55" t="s">
        <v>4</v>
      </c>
      <c r="F58" s="55" t="s">
        <v>8</v>
      </c>
      <c r="G58" s="58">
        <v>74</v>
      </c>
      <c r="H58" s="57">
        <v>34</v>
      </c>
      <c r="I58" s="105">
        <v>161</v>
      </c>
    </row>
    <row r="59" spans="1:9" ht="12.75">
      <c r="A59" s="55">
        <v>1</v>
      </c>
      <c r="B59" s="55">
        <v>55</v>
      </c>
      <c r="C59" s="56">
        <v>4</v>
      </c>
      <c r="D59" s="56">
        <v>7</v>
      </c>
      <c r="E59" s="55" t="s">
        <v>5</v>
      </c>
      <c r="F59" s="55" t="s">
        <v>8</v>
      </c>
      <c r="G59" s="58">
        <v>72</v>
      </c>
      <c r="H59" s="57">
        <v>211</v>
      </c>
      <c r="I59" s="105">
        <v>340</v>
      </c>
    </row>
    <row r="60" spans="1:9" ht="12.75">
      <c r="A60" s="55">
        <v>13</v>
      </c>
      <c r="B60" s="55">
        <v>55</v>
      </c>
      <c r="C60" s="56">
        <v>5</v>
      </c>
      <c r="D60" s="56">
        <v>7</v>
      </c>
      <c r="E60" s="55" t="s">
        <v>6</v>
      </c>
      <c r="F60" s="55" t="s">
        <v>8</v>
      </c>
      <c r="G60" s="58">
        <v>343</v>
      </c>
      <c r="H60" s="57">
        <v>453</v>
      </c>
      <c r="I60" s="105">
        <v>1094</v>
      </c>
    </row>
    <row r="61" spans="1:9" ht="12.75">
      <c r="A61" s="55">
        <v>95</v>
      </c>
      <c r="B61" s="55">
        <v>55</v>
      </c>
      <c r="C61" s="56">
        <v>6</v>
      </c>
      <c r="D61" s="56">
        <v>7</v>
      </c>
      <c r="E61" s="55" t="s">
        <v>7</v>
      </c>
      <c r="F61" s="55" t="s">
        <v>8</v>
      </c>
      <c r="G61" s="58">
        <v>2846</v>
      </c>
      <c r="H61" s="57">
        <v>5492</v>
      </c>
      <c r="I61" s="105">
        <v>8256</v>
      </c>
    </row>
    <row r="62" spans="1:9" ht="12.75">
      <c r="A62" s="55">
        <v>55</v>
      </c>
      <c r="B62" s="55">
        <v>55</v>
      </c>
      <c r="C62" s="56">
        <v>7</v>
      </c>
      <c r="D62" s="56">
        <v>7</v>
      </c>
      <c r="E62" s="55" t="s">
        <v>8</v>
      </c>
      <c r="F62" s="55" t="s">
        <v>8</v>
      </c>
      <c r="G62" s="58">
        <v>31808</v>
      </c>
      <c r="H62" s="57">
        <v>37464</v>
      </c>
      <c r="I62" s="105">
        <v>44341</v>
      </c>
    </row>
    <row r="63" spans="1:9" ht="12.75">
      <c r="A63" s="55">
        <v>97</v>
      </c>
      <c r="B63" s="55">
        <v>55</v>
      </c>
      <c r="C63" s="56">
        <v>8</v>
      </c>
      <c r="D63" s="56">
        <v>7</v>
      </c>
      <c r="E63" s="55" t="s">
        <v>9</v>
      </c>
      <c r="F63" s="55" t="s">
        <v>8</v>
      </c>
      <c r="G63" s="58">
        <v>1238</v>
      </c>
      <c r="H63" s="57">
        <v>2026</v>
      </c>
      <c r="I63" s="105">
        <v>3030</v>
      </c>
    </row>
    <row r="64" spans="1:9" ht="12.75">
      <c r="A64" s="55">
        <v>41</v>
      </c>
      <c r="B64" s="55">
        <v>55</v>
      </c>
      <c r="C64" s="56">
        <v>9</v>
      </c>
      <c r="D64" s="56">
        <v>7</v>
      </c>
      <c r="E64" s="55" t="s">
        <v>10</v>
      </c>
      <c r="F64" s="55" t="s">
        <v>8</v>
      </c>
      <c r="G64" s="58">
        <v>104</v>
      </c>
      <c r="H64" s="57">
        <v>189</v>
      </c>
      <c r="I64" s="105">
        <v>380</v>
      </c>
    </row>
    <row r="65" spans="1:9" ht="12.75">
      <c r="A65" s="55">
        <v>75</v>
      </c>
      <c r="B65" s="55">
        <v>97</v>
      </c>
      <c r="C65" s="56">
        <v>1</v>
      </c>
      <c r="D65" s="56">
        <v>8</v>
      </c>
      <c r="E65" s="55" t="s">
        <v>2</v>
      </c>
      <c r="F65" s="55" t="s">
        <v>9</v>
      </c>
      <c r="G65" s="58">
        <v>355</v>
      </c>
      <c r="H65" s="57">
        <v>468</v>
      </c>
      <c r="I65" s="105">
        <v>835</v>
      </c>
    </row>
    <row r="66" spans="1:9" ht="12.75">
      <c r="A66" s="55">
        <v>81</v>
      </c>
      <c r="B66" s="55">
        <v>97</v>
      </c>
      <c r="C66" s="56">
        <v>2</v>
      </c>
      <c r="D66" s="56">
        <v>8</v>
      </c>
      <c r="E66" s="55" t="s">
        <v>3</v>
      </c>
      <c r="F66" s="55" t="s">
        <v>9</v>
      </c>
      <c r="G66" s="58">
        <v>115</v>
      </c>
      <c r="H66" s="57">
        <v>110</v>
      </c>
      <c r="I66" s="105">
        <v>345</v>
      </c>
    </row>
    <row r="67" spans="1:9" ht="12.75">
      <c r="A67" s="55">
        <v>85</v>
      </c>
      <c r="B67" s="55">
        <v>97</v>
      </c>
      <c r="C67" s="56">
        <v>3</v>
      </c>
      <c r="D67" s="56">
        <v>8</v>
      </c>
      <c r="E67" s="55" t="s">
        <v>4</v>
      </c>
      <c r="F67" s="55" t="s">
        <v>9</v>
      </c>
      <c r="G67" s="58">
        <v>149</v>
      </c>
      <c r="H67" s="57">
        <v>116</v>
      </c>
      <c r="I67" s="105">
        <v>505</v>
      </c>
    </row>
    <row r="68" spans="1:9" ht="12.75">
      <c r="A68" s="55">
        <v>1</v>
      </c>
      <c r="B68" s="55">
        <v>97</v>
      </c>
      <c r="C68" s="56">
        <v>4</v>
      </c>
      <c r="D68" s="56">
        <v>8</v>
      </c>
      <c r="E68" s="55" t="s">
        <v>5</v>
      </c>
      <c r="F68" s="55" t="s">
        <v>9</v>
      </c>
      <c r="G68" s="58">
        <v>288</v>
      </c>
      <c r="H68" s="57">
        <v>487</v>
      </c>
      <c r="I68" s="105">
        <v>867</v>
      </c>
    </row>
    <row r="69" spans="1:9" ht="12.75">
      <c r="A69" s="55">
        <v>13</v>
      </c>
      <c r="B69" s="55">
        <v>97</v>
      </c>
      <c r="C69" s="56">
        <v>5</v>
      </c>
      <c r="D69" s="56">
        <v>8</v>
      </c>
      <c r="E69" s="55" t="s">
        <v>6</v>
      </c>
      <c r="F69" s="55" t="s">
        <v>9</v>
      </c>
      <c r="G69" s="58">
        <v>175</v>
      </c>
      <c r="H69" s="57">
        <v>428</v>
      </c>
      <c r="I69" s="105">
        <v>1037</v>
      </c>
    </row>
    <row r="70" spans="1:9" ht="12.75">
      <c r="A70" s="55">
        <v>95</v>
      </c>
      <c r="B70" s="55">
        <v>97</v>
      </c>
      <c r="C70" s="56">
        <v>6</v>
      </c>
      <c r="D70" s="56">
        <v>8</v>
      </c>
      <c r="E70" s="55" t="s">
        <v>7</v>
      </c>
      <c r="F70" s="55" t="s">
        <v>9</v>
      </c>
      <c r="G70" s="58">
        <v>412</v>
      </c>
      <c r="H70" s="57">
        <v>1105</v>
      </c>
      <c r="I70" s="105">
        <v>2334</v>
      </c>
    </row>
    <row r="71" spans="1:9" ht="12.75">
      <c r="A71" s="55">
        <v>55</v>
      </c>
      <c r="B71" s="55">
        <v>97</v>
      </c>
      <c r="C71" s="56">
        <v>7</v>
      </c>
      <c r="D71" s="56">
        <v>8</v>
      </c>
      <c r="E71" s="55" t="s">
        <v>8</v>
      </c>
      <c r="F71" s="55" t="s">
        <v>9</v>
      </c>
      <c r="G71" s="58">
        <v>1124</v>
      </c>
      <c r="H71" s="57">
        <v>1630</v>
      </c>
      <c r="I71" s="105">
        <v>2146</v>
      </c>
    </row>
    <row r="72" spans="1:9" ht="12.75">
      <c r="A72" s="55">
        <v>97</v>
      </c>
      <c r="B72" s="55">
        <v>97</v>
      </c>
      <c r="C72" s="56">
        <v>8</v>
      </c>
      <c r="D72" s="56">
        <v>8</v>
      </c>
      <c r="E72" s="55" t="s">
        <v>9</v>
      </c>
      <c r="F72" s="55" t="s">
        <v>9</v>
      </c>
      <c r="G72" s="58">
        <v>105957</v>
      </c>
      <c r="H72" s="57">
        <v>154324</v>
      </c>
      <c r="I72" s="105">
        <v>184423</v>
      </c>
    </row>
    <row r="73" spans="1:9" ht="12.75">
      <c r="A73" s="55">
        <v>41</v>
      </c>
      <c r="B73" s="55">
        <v>97</v>
      </c>
      <c r="C73" s="56">
        <v>9</v>
      </c>
      <c r="D73" s="56">
        <v>8</v>
      </c>
      <c r="E73" s="55" t="s">
        <v>10</v>
      </c>
      <c r="F73" s="55" t="s">
        <v>9</v>
      </c>
      <c r="G73" s="58">
        <v>2079</v>
      </c>
      <c r="H73" s="57">
        <v>3179</v>
      </c>
      <c r="I73" s="105">
        <v>3493</v>
      </c>
    </row>
    <row r="74" spans="1:9" ht="12.75">
      <c r="A74" s="55">
        <v>75</v>
      </c>
      <c r="B74" s="55">
        <v>41</v>
      </c>
      <c r="C74" s="56">
        <v>1</v>
      </c>
      <c r="D74" s="56">
        <v>9</v>
      </c>
      <c r="E74" s="55" t="s">
        <v>2</v>
      </c>
      <c r="F74" s="55" t="s">
        <v>10</v>
      </c>
      <c r="G74" s="58">
        <v>3332</v>
      </c>
      <c r="H74" s="57">
        <v>5006</v>
      </c>
      <c r="I74" s="105">
        <v>6450</v>
      </c>
    </row>
    <row r="75" spans="1:9" ht="12.75">
      <c r="A75" s="55">
        <v>81</v>
      </c>
      <c r="B75" s="55">
        <v>41</v>
      </c>
      <c r="C75" s="56">
        <v>2</v>
      </c>
      <c r="D75" s="56">
        <v>9</v>
      </c>
      <c r="E75" s="55" t="s">
        <v>3</v>
      </c>
      <c r="F75" s="55" t="s">
        <v>10</v>
      </c>
      <c r="G75" s="58">
        <v>643</v>
      </c>
      <c r="H75" s="57">
        <v>1406</v>
      </c>
      <c r="I75" s="105">
        <v>973</v>
      </c>
    </row>
    <row r="76" spans="1:9" ht="12.75">
      <c r="A76" s="55">
        <v>85</v>
      </c>
      <c r="B76" s="55">
        <v>41</v>
      </c>
      <c r="C76" s="56">
        <v>3</v>
      </c>
      <c r="D76" s="56">
        <v>9</v>
      </c>
      <c r="E76" s="55" t="s">
        <v>4</v>
      </c>
      <c r="F76" s="55" t="s">
        <v>10</v>
      </c>
      <c r="G76" s="58">
        <v>30</v>
      </c>
      <c r="H76" s="57">
        <v>421</v>
      </c>
      <c r="I76" s="105">
        <v>578</v>
      </c>
    </row>
    <row r="77" spans="1:9" ht="12.75">
      <c r="A77" s="55">
        <v>1</v>
      </c>
      <c r="B77" s="55">
        <v>41</v>
      </c>
      <c r="C77" s="56">
        <v>4</v>
      </c>
      <c r="D77" s="56">
        <v>9</v>
      </c>
      <c r="E77" s="55" t="s">
        <v>5</v>
      </c>
      <c r="F77" s="55" t="s">
        <v>10</v>
      </c>
      <c r="G77" s="58">
        <v>1119</v>
      </c>
      <c r="H77" s="57">
        <v>2723</v>
      </c>
      <c r="I77" s="105">
        <v>3745</v>
      </c>
    </row>
    <row r="78" spans="1:9" ht="12.75">
      <c r="A78" s="55">
        <v>13</v>
      </c>
      <c r="B78" s="55">
        <v>41</v>
      </c>
      <c r="C78" s="56">
        <v>5</v>
      </c>
      <c r="D78" s="56">
        <v>9</v>
      </c>
      <c r="E78" s="55" t="s">
        <v>6</v>
      </c>
      <c r="F78" s="55" t="s">
        <v>10</v>
      </c>
      <c r="G78" s="58">
        <v>1687</v>
      </c>
      <c r="H78" s="57">
        <v>3280</v>
      </c>
      <c r="I78" s="105">
        <v>6803</v>
      </c>
    </row>
    <row r="79" spans="1:9" ht="12.75">
      <c r="A79" s="55">
        <v>95</v>
      </c>
      <c r="B79" s="55">
        <v>41</v>
      </c>
      <c r="C79" s="56">
        <v>6</v>
      </c>
      <c r="D79" s="56">
        <v>9</v>
      </c>
      <c r="E79" s="55" t="s">
        <v>7</v>
      </c>
      <c r="F79" s="55" t="s">
        <v>10</v>
      </c>
      <c r="G79" s="58">
        <v>964</v>
      </c>
      <c r="H79" s="57">
        <v>1913</v>
      </c>
      <c r="I79" s="105">
        <v>4418</v>
      </c>
    </row>
    <row r="80" spans="1:9" ht="12.75">
      <c r="A80" s="55">
        <v>55</v>
      </c>
      <c r="B80" s="55">
        <v>41</v>
      </c>
      <c r="C80" s="56">
        <v>7</v>
      </c>
      <c r="D80" s="56">
        <v>9</v>
      </c>
      <c r="E80" s="55" t="s">
        <v>8</v>
      </c>
      <c r="F80" s="55" t="s">
        <v>10</v>
      </c>
      <c r="G80" s="58">
        <v>215</v>
      </c>
      <c r="H80" s="57">
        <v>549</v>
      </c>
      <c r="I80" s="105">
        <v>894</v>
      </c>
    </row>
    <row r="81" spans="1:9" ht="12.75">
      <c r="A81" s="55">
        <v>97</v>
      </c>
      <c r="B81" s="55">
        <v>41</v>
      </c>
      <c r="C81" s="56">
        <v>8</v>
      </c>
      <c r="D81" s="56">
        <v>9</v>
      </c>
      <c r="E81" s="55" t="s">
        <v>9</v>
      </c>
      <c r="F81" s="55" t="s">
        <v>10</v>
      </c>
      <c r="G81" s="58">
        <v>9594</v>
      </c>
      <c r="H81" s="57">
        <v>15352</v>
      </c>
      <c r="I81" s="105">
        <v>18336</v>
      </c>
    </row>
    <row r="82" spans="1:9" ht="12.75">
      <c r="A82" s="55">
        <v>41</v>
      </c>
      <c r="B82" s="55">
        <v>41</v>
      </c>
      <c r="C82" s="56">
        <v>9</v>
      </c>
      <c r="D82" s="56">
        <v>9</v>
      </c>
      <c r="E82" s="55" t="s">
        <v>10</v>
      </c>
      <c r="F82" s="55" t="s">
        <v>10</v>
      </c>
      <c r="G82" s="58">
        <v>65830</v>
      </c>
      <c r="H82" s="57">
        <v>72941</v>
      </c>
      <c r="I82" s="105">
        <v>78681</v>
      </c>
    </row>
    <row r="83" spans="7:9" ht="12.75">
      <c r="G83" s="58"/>
      <c r="H83" s="57">
        <f>SUM(H2:H82)</f>
        <v>3000915</v>
      </c>
      <c r="I83" s="57">
        <f>SUM(I2:I82)</f>
        <v>3258451</v>
      </c>
    </row>
    <row r="191" ht="12.75">
      <c r="G191" s="59"/>
    </row>
    <row r="192" ht="12.75">
      <c r="G192" s="59"/>
    </row>
    <row r="193" ht="12.75">
      <c r="G193" s="59"/>
    </row>
    <row r="194" ht="12.75">
      <c r="G194" s="59"/>
    </row>
    <row r="195" ht="12.75">
      <c r="G195" s="59"/>
    </row>
    <row r="196" ht="12.75">
      <c r="G196" s="59"/>
    </row>
    <row r="197" ht="12.75">
      <c r="G197" s="59"/>
    </row>
    <row r="198" ht="12.75">
      <c r="G198" s="59"/>
    </row>
    <row r="199" ht="12.75">
      <c r="G199" s="59"/>
    </row>
    <row r="212" ht="12.75">
      <c r="G212" s="59"/>
    </row>
    <row r="213" ht="12.75">
      <c r="G213" s="59"/>
    </row>
    <row r="214" ht="12.75">
      <c r="G214" s="59"/>
    </row>
    <row r="215" ht="12.75">
      <c r="G215" s="59"/>
    </row>
    <row r="216" ht="12.75">
      <c r="G216" s="59"/>
    </row>
    <row r="217" ht="12.75">
      <c r="G217" s="59"/>
    </row>
    <row r="218" ht="12.75">
      <c r="G218" s="59"/>
    </row>
    <row r="219" ht="12.75">
      <c r="G219" s="59"/>
    </row>
    <row r="220" ht="12.75">
      <c r="G220" s="59"/>
    </row>
    <row r="233" ht="12.75">
      <c r="G233" s="59"/>
    </row>
    <row r="234" ht="12.75">
      <c r="G234" s="59"/>
    </row>
    <row r="235" ht="12.75">
      <c r="G235" s="59"/>
    </row>
    <row r="236" ht="12.75">
      <c r="G236" s="59"/>
    </row>
    <row r="237" ht="12.75">
      <c r="G237" s="59"/>
    </row>
    <row r="238" ht="12.75">
      <c r="G238" s="59"/>
    </row>
    <row r="239" ht="12.75">
      <c r="G239" s="59"/>
    </row>
    <row r="240" ht="12.75">
      <c r="G240" s="59"/>
    </row>
    <row r="241" ht="12.75">
      <c r="G241" s="59"/>
    </row>
    <row r="254" ht="12.75">
      <c r="G254" s="59"/>
    </row>
    <row r="255" ht="12.75">
      <c r="G255" s="59"/>
    </row>
    <row r="256" ht="12.75">
      <c r="G256" s="59"/>
    </row>
    <row r="257" ht="12.75">
      <c r="G257" s="59"/>
    </row>
    <row r="258" ht="12.75">
      <c r="G258" s="59"/>
    </row>
    <row r="259" ht="12.75">
      <c r="G259" s="59"/>
    </row>
    <row r="260" ht="12.75">
      <c r="G260" s="59"/>
    </row>
    <row r="261" ht="12.75">
      <c r="G261" s="59"/>
    </row>
    <row r="262" ht="12.75">
      <c r="G262" s="59"/>
    </row>
    <row r="275" ht="12.75">
      <c r="G275" s="59"/>
    </row>
    <row r="276" ht="12.75">
      <c r="G276" s="59"/>
    </row>
    <row r="277" ht="12.75">
      <c r="G277" s="59"/>
    </row>
    <row r="278" ht="12.75">
      <c r="G278" s="59"/>
    </row>
    <row r="279" ht="12.75">
      <c r="G279" s="59"/>
    </row>
    <row r="280" ht="12.75">
      <c r="G280" s="59"/>
    </row>
    <row r="281" ht="12.75">
      <c r="G281" s="59"/>
    </row>
    <row r="282" ht="12.75">
      <c r="G282" s="59"/>
    </row>
    <row r="283" ht="12.75">
      <c r="G283" s="59"/>
    </row>
    <row r="296" ht="12.75">
      <c r="G296" s="59"/>
    </row>
    <row r="297" ht="12.75">
      <c r="G297" s="59"/>
    </row>
    <row r="298" ht="12.75">
      <c r="G298" s="59"/>
    </row>
    <row r="299" ht="12.75">
      <c r="G299" s="59"/>
    </row>
    <row r="300" ht="12.75">
      <c r="G300" s="59"/>
    </row>
    <row r="301" ht="12.75">
      <c r="G301" s="59"/>
    </row>
    <row r="302" ht="12.75">
      <c r="G302" s="59"/>
    </row>
    <row r="303" ht="12.75">
      <c r="G303" s="59"/>
    </row>
    <row r="304" ht="12.75">
      <c r="G304" s="59"/>
    </row>
    <row r="317" ht="12.75">
      <c r="G317" s="59"/>
    </row>
    <row r="318" ht="12.75">
      <c r="G318" s="59"/>
    </row>
    <row r="319" ht="12.75">
      <c r="G319" s="59"/>
    </row>
    <row r="320" ht="12.75">
      <c r="G320" s="59"/>
    </row>
    <row r="321" ht="12.75">
      <c r="G321" s="59"/>
    </row>
    <row r="322" ht="12.75">
      <c r="G322" s="59"/>
    </row>
    <row r="323" ht="12.75">
      <c r="G323" s="59"/>
    </row>
    <row r="324" ht="12.75">
      <c r="G324" s="59"/>
    </row>
    <row r="325" ht="12.75">
      <c r="G325" s="59"/>
    </row>
    <row r="338" ht="12.75">
      <c r="G338" s="59"/>
    </row>
    <row r="339" ht="12.75">
      <c r="G339" s="59"/>
    </row>
    <row r="340" ht="12.75">
      <c r="G340" s="59"/>
    </row>
    <row r="341" ht="12.75">
      <c r="G341" s="59"/>
    </row>
    <row r="342" ht="12.75">
      <c r="G342" s="59"/>
    </row>
    <row r="343" ht="12.75">
      <c r="G343" s="59"/>
    </row>
    <row r="344" ht="12.75">
      <c r="G344" s="59"/>
    </row>
    <row r="345" ht="12.75">
      <c r="G345" s="59"/>
    </row>
    <row r="346" ht="12.75">
      <c r="G346" s="59"/>
    </row>
    <row r="359" ht="12.75">
      <c r="G359" s="59"/>
    </row>
    <row r="360" ht="12.75">
      <c r="G360" s="59"/>
    </row>
    <row r="361" ht="12.75">
      <c r="G361" s="59"/>
    </row>
    <row r="362" ht="12.75">
      <c r="G362" s="59"/>
    </row>
    <row r="363" ht="12.75">
      <c r="G363" s="59"/>
    </row>
    <row r="364" ht="12.75">
      <c r="G364" s="59"/>
    </row>
    <row r="365" ht="12.75">
      <c r="G365" s="59"/>
    </row>
    <row r="366" ht="12.75">
      <c r="G366" s="59"/>
    </row>
    <row r="367" ht="12.75">
      <c r="G367" s="59"/>
    </row>
    <row r="380" ht="12.75">
      <c r="G380" s="59"/>
    </row>
    <row r="381" ht="12.75">
      <c r="G381" s="59"/>
    </row>
    <row r="382" ht="12.75">
      <c r="G382" s="59"/>
    </row>
    <row r="383" ht="12.75">
      <c r="G383" s="59"/>
    </row>
    <row r="384" ht="12.75">
      <c r="G384" s="59"/>
    </row>
    <row r="385" ht="12.75">
      <c r="G385" s="59"/>
    </row>
    <row r="386" ht="12.75">
      <c r="G386" s="59"/>
    </row>
    <row r="387" ht="12.75">
      <c r="G387" s="59"/>
    </row>
    <row r="388" ht="12.75">
      <c r="G388" s="59"/>
    </row>
    <row r="401" ht="12.75">
      <c r="G401" s="59"/>
    </row>
    <row r="402" ht="12.75">
      <c r="G402" s="59"/>
    </row>
    <row r="403" ht="12.75">
      <c r="G403" s="59"/>
    </row>
    <row r="404" ht="12.75">
      <c r="G404" s="59"/>
    </row>
    <row r="405" ht="12.75">
      <c r="G405" s="59"/>
    </row>
    <row r="406" ht="12.75">
      <c r="G406" s="59"/>
    </row>
    <row r="407" ht="12.75">
      <c r="G407" s="59"/>
    </row>
    <row r="408" ht="12.75">
      <c r="G408" s="59"/>
    </row>
    <row r="409" ht="12.75">
      <c r="G409" s="59"/>
    </row>
    <row r="422" ht="12.75">
      <c r="G422" s="59"/>
    </row>
    <row r="423" ht="12.75">
      <c r="G423" s="59"/>
    </row>
    <row r="424" ht="12.75">
      <c r="G424" s="59"/>
    </row>
    <row r="425" ht="12.75">
      <c r="G425" s="59"/>
    </row>
    <row r="426" ht="12.75">
      <c r="G426" s="59"/>
    </row>
    <row r="427" ht="12.75">
      <c r="G427" s="59"/>
    </row>
    <row r="428" ht="12.75">
      <c r="G428" s="59"/>
    </row>
    <row r="429" ht="12.75">
      <c r="G429" s="59"/>
    </row>
    <row r="430" ht="12.75">
      <c r="G430" s="59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4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" sqref="E1:I16384"/>
    </sheetView>
  </sheetViews>
  <sheetFormatPr defaultColWidth="10.66015625" defaultRowHeight="12.75"/>
  <cols>
    <col min="1" max="1" width="11.33203125" style="55" bestFit="1" customWidth="1"/>
    <col min="2" max="2" width="11.16015625" style="55" bestFit="1" customWidth="1"/>
    <col min="3" max="3" width="9.16015625" style="56" bestFit="1" customWidth="1"/>
    <col min="4" max="4" width="9" style="56" bestFit="1" customWidth="1"/>
    <col min="5" max="5" width="14.66015625" style="55" bestFit="1" customWidth="1"/>
    <col min="6" max="6" width="14.5" style="55" bestFit="1" customWidth="1"/>
    <col min="7" max="8" width="9.5" style="57" bestFit="1" customWidth="1"/>
    <col min="9" max="9" width="10.66015625" style="105" customWidth="1"/>
    <col min="10" max="16384" width="10.66015625" style="55" customWidth="1"/>
  </cols>
  <sheetData>
    <row r="1" spans="1:9" ht="12.75">
      <c r="A1" s="55" t="s">
        <v>72</v>
      </c>
      <c r="B1" s="55" t="s">
        <v>73</v>
      </c>
      <c r="C1" s="56" t="s">
        <v>64</v>
      </c>
      <c r="D1" s="56" t="s">
        <v>65</v>
      </c>
      <c r="E1" s="55" t="s">
        <v>70</v>
      </c>
      <c r="F1" s="55" t="s">
        <v>69</v>
      </c>
      <c r="G1" s="57" t="s">
        <v>71</v>
      </c>
      <c r="H1" s="57" t="s">
        <v>66</v>
      </c>
      <c r="I1" s="105" t="s">
        <v>76</v>
      </c>
    </row>
    <row r="2" spans="1:9" ht="12.75">
      <c r="A2" s="55">
        <v>75</v>
      </c>
      <c r="B2" s="55">
        <v>75</v>
      </c>
      <c r="C2" s="56">
        <v>1</v>
      </c>
      <c r="D2" s="56">
        <v>1</v>
      </c>
      <c r="E2" s="55" t="s">
        <v>2</v>
      </c>
      <c r="F2" s="55" t="s">
        <v>2</v>
      </c>
      <c r="G2" s="58">
        <v>284297</v>
      </c>
      <c r="H2" s="57">
        <v>299926</v>
      </c>
      <c r="I2" s="105">
        <v>322009</v>
      </c>
    </row>
    <row r="3" spans="1:9" ht="12.75">
      <c r="A3" s="55">
        <v>75</v>
      </c>
      <c r="B3" s="55">
        <v>81</v>
      </c>
      <c r="C3" s="56">
        <v>1</v>
      </c>
      <c r="D3" s="56">
        <v>2</v>
      </c>
      <c r="E3" s="55" t="s">
        <v>2</v>
      </c>
      <c r="F3" s="55" t="s">
        <v>3</v>
      </c>
      <c r="G3" s="58">
        <v>21443</v>
      </c>
      <c r="H3" s="57">
        <v>32170</v>
      </c>
      <c r="I3" s="105">
        <v>43306</v>
      </c>
    </row>
    <row r="4" spans="1:9" ht="12.75">
      <c r="A4" s="55">
        <v>75</v>
      </c>
      <c r="B4" s="55">
        <v>85</v>
      </c>
      <c r="C4" s="56">
        <v>1</v>
      </c>
      <c r="D4" s="56">
        <v>3</v>
      </c>
      <c r="E4" s="55" t="s">
        <v>2</v>
      </c>
      <c r="F4" s="55" t="s">
        <v>4</v>
      </c>
      <c r="G4" s="58">
        <v>3721</v>
      </c>
      <c r="H4" s="57">
        <v>7992</v>
      </c>
      <c r="I4" s="105">
        <v>15868</v>
      </c>
    </row>
    <row r="5" spans="1:9" ht="12.75">
      <c r="A5" s="55">
        <v>75</v>
      </c>
      <c r="B5" s="55">
        <v>1</v>
      </c>
      <c r="C5" s="56">
        <v>1</v>
      </c>
      <c r="D5" s="56">
        <v>4</v>
      </c>
      <c r="E5" s="55" t="s">
        <v>2</v>
      </c>
      <c r="F5" s="55" t="s">
        <v>5</v>
      </c>
      <c r="G5" s="58">
        <v>15181</v>
      </c>
      <c r="H5" s="57">
        <v>18822</v>
      </c>
      <c r="I5" s="105">
        <v>20834</v>
      </c>
    </row>
    <row r="6" spans="1:9" ht="12.75">
      <c r="A6" s="55">
        <v>75</v>
      </c>
      <c r="B6" s="55">
        <v>13</v>
      </c>
      <c r="C6" s="56">
        <v>1</v>
      </c>
      <c r="D6" s="56">
        <v>5</v>
      </c>
      <c r="E6" s="55" t="s">
        <v>2</v>
      </c>
      <c r="F6" s="55" t="s">
        <v>6</v>
      </c>
      <c r="G6" s="58">
        <v>2430</v>
      </c>
      <c r="H6" s="57">
        <v>5747</v>
      </c>
      <c r="I6" s="105">
        <v>4568</v>
      </c>
    </row>
    <row r="7" spans="1:9" ht="12.75">
      <c r="A7" s="55">
        <v>75</v>
      </c>
      <c r="B7" s="55">
        <v>95</v>
      </c>
      <c r="C7" s="56">
        <v>1</v>
      </c>
      <c r="D7" s="56">
        <v>6</v>
      </c>
      <c r="E7" s="55" t="s">
        <v>2</v>
      </c>
      <c r="F7" s="55" t="s">
        <v>7</v>
      </c>
      <c r="G7" s="58">
        <v>349</v>
      </c>
      <c r="H7" s="57">
        <v>377</v>
      </c>
      <c r="I7" s="105">
        <v>418</v>
      </c>
    </row>
    <row r="8" spans="1:9" ht="12.75">
      <c r="A8" s="55">
        <v>75</v>
      </c>
      <c r="B8" s="55">
        <v>55</v>
      </c>
      <c r="C8" s="56">
        <v>1</v>
      </c>
      <c r="D8" s="56">
        <v>7</v>
      </c>
      <c r="E8" s="55" t="s">
        <v>2</v>
      </c>
      <c r="F8" s="55" t="s">
        <v>8</v>
      </c>
      <c r="G8" s="58">
        <v>14</v>
      </c>
      <c r="H8" s="57">
        <v>117</v>
      </c>
      <c r="I8" s="105">
        <v>237</v>
      </c>
    </row>
    <row r="9" spans="1:9" ht="12.75">
      <c r="A9" s="55">
        <v>75</v>
      </c>
      <c r="B9" s="55">
        <v>97</v>
      </c>
      <c r="C9" s="56">
        <v>1</v>
      </c>
      <c r="D9" s="56">
        <v>8</v>
      </c>
      <c r="E9" s="55" t="s">
        <v>2</v>
      </c>
      <c r="F9" s="55" t="s">
        <v>9</v>
      </c>
      <c r="G9" s="58">
        <v>355</v>
      </c>
      <c r="H9" s="57">
        <v>468</v>
      </c>
      <c r="I9" s="105">
        <v>835</v>
      </c>
    </row>
    <row r="10" spans="1:9" ht="12.75">
      <c r="A10" s="55">
        <v>75</v>
      </c>
      <c r="B10" s="55">
        <v>41</v>
      </c>
      <c r="C10" s="56">
        <v>1</v>
      </c>
      <c r="D10" s="56">
        <v>9</v>
      </c>
      <c r="E10" s="55" t="s">
        <v>2</v>
      </c>
      <c r="F10" s="55" t="s">
        <v>10</v>
      </c>
      <c r="G10" s="58">
        <v>3332</v>
      </c>
      <c r="H10" s="57">
        <v>5006</v>
      </c>
      <c r="I10" s="105">
        <v>6450</v>
      </c>
    </row>
    <row r="11" spans="1:9" ht="12.75">
      <c r="A11" s="55">
        <v>75</v>
      </c>
      <c r="B11" s="55">
        <v>45</v>
      </c>
      <c r="C11" s="56">
        <v>1</v>
      </c>
      <c r="D11" s="56">
        <v>10</v>
      </c>
      <c r="E11" s="55" t="s">
        <v>2</v>
      </c>
      <c r="F11" s="55" t="s">
        <v>39</v>
      </c>
      <c r="G11" s="58">
        <v>11</v>
      </c>
      <c r="H11" s="57">
        <v>0</v>
      </c>
      <c r="I11" s="105">
        <v>25</v>
      </c>
    </row>
    <row r="12" spans="1:9" ht="12.75">
      <c r="A12" s="55">
        <v>75</v>
      </c>
      <c r="B12" s="55">
        <v>33</v>
      </c>
      <c r="C12" s="56">
        <v>1</v>
      </c>
      <c r="D12" s="56">
        <v>11</v>
      </c>
      <c r="E12" s="55" t="s">
        <v>2</v>
      </c>
      <c r="F12" s="55" t="s">
        <v>40</v>
      </c>
      <c r="G12" s="57">
        <v>0</v>
      </c>
      <c r="H12" s="57">
        <v>14</v>
      </c>
      <c r="I12" s="105">
        <v>18</v>
      </c>
    </row>
    <row r="13" spans="1:9" ht="12.75">
      <c r="A13" s="55">
        <v>75</v>
      </c>
      <c r="B13" s="55">
        <v>11</v>
      </c>
      <c r="C13" s="56">
        <v>1</v>
      </c>
      <c r="D13" s="56">
        <v>12</v>
      </c>
      <c r="E13" s="55" t="s">
        <v>2</v>
      </c>
      <c r="F13" s="55" t="s">
        <v>41</v>
      </c>
      <c r="G13" s="57">
        <v>0</v>
      </c>
      <c r="H13" s="57">
        <v>7</v>
      </c>
      <c r="I13" s="105">
        <v>0</v>
      </c>
    </row>
    <row r="14" spans="1:9" ht="12.75">
      <c r="A14" s="55">
        <v>75</v>
      </c>
      <c r="B14" s="55">
        <v>113</v>
      </c>
      <c r="C14" s="56">
        <v>1</v>
      </c>
      <c r="D14" s="56">
        <v>13</v>
      </c>
      <c r="E14" s="55" t="s">
        <v>2</v>
      </c>
      <c r="F14" s="55" t="s">
        <v>42</v>
      </c>
      <c r="G14" s="57">
        <v>0</v>
      </c>
      <c r="H14" s="57">
        <v>45</v>
      </c>
      <c r="I14" s="105">
        <v>67</v>
      </c>
    </row>
    <row r="15" spans="1:9" ht="12.75">
      <c r="A15" s="55">
        <v>75</v>
      </c>
      <c r="B15" s="55">
        <v>67</v>
      </c>
      <c r="C15" s="56">
        <v>1</v>
      </c>
      <c r="D15" s="56">
        <v>14</v>
      </c>
      <c r="E15" s="55" t="s">
        <v>2</v>
      </c>
      <c r="F15" s="55" t="s">
        <v>44</v>
      </c>
      <c r="G15" s="57">
        <v>152</v>
      </c>
      <c r="H15" s="57">
        <v>273</v>
      </c>
      <c r="I15" s="105">
        <v>253</v>
      </c>
    </row>
    <row r="16" spans="1:9" ht="12.75">
      <c r="A16" s="55">
        <v>75</v>
      </c>
      <c r="B16" s="55">
        <v>61</v>
      </c>
      <c r="C16" s="56">
        <v>1</v>
      </c>
      <c r="D16" s="56">
        <v>15</v>
      </c>
      <c r="E16" s="55" t="s">
        <v>2</v>
      </c>
      <c r="F16" s="55" t="s">
        <v>43</v>
      </c>
      <c r="G16" s="57">
        <v>10</v>
      </c>
      <c r="H16" s="57">
        <v>7</v>
      </c>
      <c r="I16" s="105">
        <v>21</v>
      </c>
    </row>
    <row r="17" spans="1:9" ht="12.75">
      <c r="A17" s="55">
        <v>75</v>
      </c>
      <c r="B17" s="55">
        <v>77</v>
      </c>
      <c r="C17" s="56">
        <v>1</v>
      </c>
      <c r="D17" s="56">
        <v>16</v>
      </c>
      <c r="E17" s="55" t="s">
        <v>2</v>
      </c>
      <c r="F17" s="55" t="s">
        <v>45</v>
      </c>
      <c r="G17" s="57">
        <v>14</v>
      </c>
      <c r="H17" s="57">
        <v>95</v>
      </c>
      <c r="I17" s="105">
        <v>30</v>
      </c>
    </row>
    <row r="18" spans="1:9" ht="12.75">
      <c r="A18" s="55">
        <v>75</v>
      </c>
      <c r="B18" s="55">
        <v>99</v>
      </c>
      <c r="C18" s="56">
        <v>1</v>
      </c>
      <c r="D18" s="56">
        <v>17</v>
      </c>
      <c r="E18" s="55" t="s">
        <v>2</v>
      </c>
      <c r="F18" s="55" t="s">
        <v>46</v>
      </c>
      <c r="G18" s="57">
        <v>9</v>
      </c>
      <c r="H18" s="57">
        <v>31</v>
      </c>
      <c r="I18" s="105">
        <v>64</v>
      </c>
    </row>
    <row r="19" spans="1:9" ht="12.75">
      <c r="A19" s="55">
        <v>75</v>
      </c>
      <c r="B19" s="55">
        <v>47</v>
      </c>
      <c r="C19" s="56">
        <v>1</v>
      </c>
      <c r="D19" s="56">
        <v>18</v>
      </c>
      <c r="E19" s="55" t="s">
        <v>2</v>
      </c>
      <c r="F19" s="55" t="s">
        <v>47</v>
      </c>
      <c r="G19" s="57">
        <v>15</v>
      </c>
      <c r="H19" s="57">
        <v>10</v>
      </c>
      <c r="I19" s="105">
        <v>8</v>
      </c>
    </row>
    <row r="20" spans="1:9" ht="12.75">
      <c r="A20" s="55">
        <v>75</v>
      </c>
      <c r="B20" s="55">
        <v>69</v>
      </c>
      <c r="C20" s="56">
        <v>1</v>
      </c>
      <c r="D20" s="56">
        <v>19</v>
      </c>
      <c r="E20" s="55" t="s">
        <v>2</v>
      </c>
      <c r="F20" s="55" t="s">
        <v>48</v>
      </c>
      <c r="G20" s="57">
        <v>0</v>
      </c>
      <c r="H20" s="57">
        <v>19</v>
      </c>
      <c r="I20" s="105">
        <v>10</v>
      </c>
    </row>
    <row r="21" spans="1:9" ht="12.75">
      <c r="A21" s="55">
        <v>75</v>
      </c>
      <c r="B21" s="55">
        <v>53</v>
      </c>
      <c r="C21" s="56">
        <v>1</v>
      </c>
      <c r="D21" s="56">
        <v>20</v>
      </c>
      <c r="E21" s="55" t="s">
        <v>2</v>
      </c>
      <c r="F21" s="55" t="s">
        <v>49</v>
      </c>
      <c r="G21" s="57">
        <v>107</v>
      </c>
      <c r="H21" s="57">
        <v>166</v>
      </c>
      <c r="I21" s="105">
        <v>79</v>
      </c>
    </row>
    <row r="22" spans="1:9" ht="12.75">
      <c r="A22" s="55">
        <v>75</v>
      </c>
      <c r="B22" s="55">
        <v>87</v>
      </c>
      <c r="C22" s="56">
        <v>1</v>
      </c>
      <c r="D22" s="56">
        <v>21</v>
      </c>
      <c r="E22" s="55" t="s">
        <v>2</v>
      </c>
      <c r="F22" s="55" t="s">
        <v>50</v>
      </c>
      <c r="G22" s="57">
        <v>30</v>
      </c>
      <c r="H22" s="57">
        <v>117</v>
      </c>
      <c r="I22" s="105">
        <v>206</v>
      </c>
    </row>
    <row r="23" spans="1:9" ht="12.75">
      <c r="A23" s="55">
        <v>81</v>
      </c>
      <c r="B23" s="55">
        <v>75</v>
      </c>
      <c r="C23" s="56">
        <v>2</v>
      </c>
      <c r="D23" s="56">
        <v>1</v>
      </c>
      <c r="E23" s="55" t="s">
        <v>3</v>
      </c>
      <c r="F23" s="55" t="s">
        <v>2</v>
      </c>
      <c r="G23" s="58">
        <v>78706</v>
      </c>
      <c r="H23" s="57">
        <v>78832</v>
      </c>
      <c r="I23" s="105">
        <v>71702</v>
      </c>
    </row>
    <row r="24" spans="1:9" ht="12.75">
      <c r="A24" s="55">
        <v>81</v>
      </c>
      <c r="B24" s="55">
        <v>81</v>
      </c>
      <c r="C24" s="56">
        <v>2</v>
      </c>
      <c r="D24" s="56">
        <v>2</v>
      </c>
      <c r="E24" s="55" t="s">
        <v>3</v>
      </c>
      <c r="F24" s="55" t="s">
        <v>3</v>
      </c>
      <c r="G24" s="58">
        <v>180143</v>
      </c>
      <c r="H24" s="57">
        <v>199760</v>
      </c>
      <c r="I24" s="105">
        <v>206093</v>
      </c>
    </row>
    <row r="25" spans="1:9" ht="12.75">
      <c r="A25" s="55">
        <v>81</v>
      </c>
      <c r="B25" s="55">
        <v>85</v>
      </c>
      <c r="C25" s="56">
        <v>2</v>
      </c>
      <c r="D25" s="56">
        <v>3</v>
      </c>
      <c r="E25" s="55" t="s">
        <v>3</v>
      </c>
      <c r="F25" s="55" t="s">
        <v>4</v>
      </c>
      <c r="G25" s="58">
        <v>33853</v>
      </c>
      <c r="H25" s="57">
        <v>44001</v>
      </c>
      <c r="I25" s="105">
        <v>55473</v>
      </c>
    </row>
    <row r="26" spans="1:9" ht="12.75">
      <c r="A26" s="55">
        <v>81</v>
      </c>
      <c r="B26" s="55">
        <v>1</v>
      </c>
      <c r="C26" s="56">
        <v>2</v>
      </c>
      <c r="D26" s="56">
        <v>4</v>
      </c>
      <c r="E26" s="55" t="s">
        <v>3</v>
      </c>
      <c r="F26" s="55" t="s">
        <v>5</v>
      </c>
      <c r="G26" s="58">
        <v>6686</v>
      </c>
      <c r="H26" s="57">
        <v>13188</v>
      </c>
      <c r="I26" s="105">
        <v>14783</v>
      </c>
    </row>
    <row r="27" spans="1:9" ht="12.75">
      <c r="A27" s="55">
        <v>81</v>
      </c>
      <c r="B27" s="55">
        <v>13</v>
      </c>
      <c r="C27" s="56">
        <v>2</v>
      </c>
      <c r="D27" s="56">
        <v>5</v>
      </c>
      <c r="E27" s="55" t="s">
        <v>3</v>
      </c>
      <c r="F27" s="55" t="s">
        <v>6</v>
      </c>
      <c r="G27" s="58">
        <v>738</v>
      </c>
      <c r="H27" s="57">
        <v>3715</v>
      </c>
      <c r="I27" s="105">
        <v>1789</v>
      </c>
    </row>
    <row r="28" spans="1:9" ht="12.75">
      <c r="A28" s="55">
        <v>81</v>
      </c>
      <c r="B28" s="55">
        <v>95</v>
      </c>
      <c r="C28" s="56">
        <v>2</v>
      </c>
      <c r="D28" s="56">
        <v>6</v>
      </c>
      <c r="E28" s="55" t="s">
        <v>3</v>
      </c>
      <c r="F28" s="55" t="s">
        <v>7</v>
      </c>
      <c r="G28" s="58">
        <v>220</v>
      </c>
      <c r="H28" s="57">
        <v>183</v>
      </c>
      <c r="I28" s="105">
        <v>303</v>
      </c>
    </row>
    <row r="29" spans="1:9" ht="12.75">
      <c r="A29" s="55">
        <v>81</v>
      </c>
      <c r="B29" s="55">
        <v>55</v>
      </c>
      <c r="C29" s="56">
        <v>2</v>
      </c>
      <c r="D29" s="56">
        <v>7</v>
      </c>
      <c r="E29" s="55" t="s">
        <v>3</v>
      </c>
      <c r="F29" s="55" t="s">
        <v>8</v>
      </c>
      <c r="G29" s="58">
        <v>18</v>
      </c>
      <c r="H29" s="57">
        <v>0</v>
      </c>
      <c r="I29" s="105">
        <v>141</v>
      </c>
    </row>
    <row r="30" spans="1:9" ht="12.75">
      <c r="A30" s="55">
        <v>81</v>
      </c>
      <c r="B30" s="55">
        <v>97</v>
      </c>
      <c r="C30" s="56">
        <v>2</v>
      </c>
      <c r="D30" s="56">
        <v>8</v>
      </c>
      <c r="E30" s="55" t="s">
        <v>3</v>
      </c>
      <c r="F30" s="55" t="s">
        <v>9</v>
      </c>
      <c r="G30" s="58">
        <v>115</v>
      </c>
      <c r="H30" s="57">
        <v>110</v>
      </c>
      <c r="I30" s="105">
        <v>345</v>
      </c>
    </row>
    <row r="31" spans="1:9" ht="12.75">
      <c r="A31" s="55">
        <v>81</v>
      </c>
      <c r="B31" s="55">
        <v>41</v>
      </c>
      <c r="C31" s="56">
        <v>2</v>
      </c>
      <c r="D31" s="56">
        <v>9</v>
      </c>
      <c r="E31" s="55" t="s">
        <v>3</v>
      </c>
      <c r="F31" s="55" t="s">
        <v>10</v>
      </c>
      <c r="G31" s="58">
        <v>643</v>
      </c>
      <c r="H31" s="57">
        <v>1406</v>
      </c>
      <c r="I31" s="105">
        <v>973</v>
      </c>
    </row>
    <row r="32" spans="1:9" ht="12.75">
      <c r="A32" s="55">
        <v>81</v>
      </c>
      <c r="B32" s="55">
        <v>45</v>
      </c>
      <c r="C32" s="56">
        <v>2</v>
      </c>
      <c r="D32" s="56">
        <v>10</v>
      </c>
      <c r="E32" s="55" t="s">
        <v>3</v>
      </c>
      <c r="F32" s="55" t="s">
        <v>39</v>
      </c>
      <c r="G32" s="57">
        <v>0</v>
      </c>
      <c r="H32" s="57">
        <v>6</v>
      </c>
      <c r="I32" s="105">
        <v>45</v>
      </c>
    </row>
    <row r="33" spans="1:9" ht="12.75">
      <c r="A33" s="55">
        <v>81</v>
      </c>
      <c r="B33" s="55">
        <v>33</v>
      </c>
      <c r="C33" s="56">
        <v>2</v>
      </c>
      <c r="D33" s="56">
        <v>11</v>
      </c>
      <c r="E33" s="55" t="s">
        <v>3</v>
      </c>
      <c r="F33" s="55" t="s">
        <v>40</v>
      </c>
      <c r="G33" s="57">
        <v>0</v>
      </c>
      <c r="H33" s="57">
        <v>9</v>
      </c>
      <c r="I33" s="105">
        <v>18</v>
      </c>
    </row>
    <row r="34" spans="1:9" ht="12.75">
      <c r="A34" s="55">
        <v>81</v>
      </c>
      <c r="B34" s="55">
        <v>11</v>
      </c>
      <c r="C34" s="56">
        <v>2</v>
      </c>
      <c r="D34" s="56">
        <v>12</v>
      </c>
      <c r="E34" s="55" t="s">
        <v>3</v>
      </c>
      <c r="F34" s="55" t="s">
        <v>41</v>
      </c>
      <c r="G34" s="57">
        <v>7</v>
      </c>
      <c r="H34" s="57">
        <v>97</v>
      </c>
      <c r="I34" s="105">
        <v>0</v>
      </c>
    </row>
    <row r="35" spans="1:9" ht="12.75">
      <c r="A35" s="55">
        <v>81</v>
      </c>
      <c r="B35" s="55">
        <v>113</v>
      </c>
      <c r="C35" s="56">
        <v>2</v>
      </c>
      <c r="D35" s="56">
        <v>13</v>
      </c>
      <c r="E35" s="55" t="s">
        <v>3</v>
      </c>
      <c r="F35" s="55" t="s">
        <v>42</v>
      </c>
      <c r="G35" s="57">
        <v>0</v>
      </c>
      <c r="H35" s="57">
        <v>38</v>
      </c>
      <c r="I35" s="105">
        <v>29</v>
      </c>
    </row>
    <row r="36" spans="1:9" ht="12.75">
      <c r="A36" s="55">
        <v>81</v>
      </c>
      <c r="B36" s="55">
        <v>67</v>
      </c>
      <c r="C36" s="56">
        <v>2</v>
      </c>
      <c r="D36" s="56">
        <v>14</v>
      </c>
      <c r="E36" s="55" t="s">
        <v>3</v>
      </c>
      <c r="F36" s="55" t="s">
        <v>44</v>
      </c>
      <c r="G36" s="57">
        <v>154</v>
      </c>
      <c r="H36" s="57">
        <v>165</v>
      </c>
      <c r="I36" s="105">
        <v>180</v>
      </c>
    </row>
    <row r="37" spans="1:9" ht="12.75">
      <c r="A37" s="55">
        <v>81</v>
      </c>
      <c r="B37" s="55">
        <v>61</v>
      </c>
      <c r="C37" s="56">
        <v>2</v>
      </c>
      <c r="D37" s="56">
        <v>15</v>
      </c>
      <c r="E37" s="55" t="s">
        <v>3</v>
      </c>
      <c r="F37" s="55" t="s">
        <v>43</v>
      </c>
      <c r="G37" s="57">
        <v>25</v>
      </c>
      <c r="H37" s="57">
        <v>40</v>
      </c>
      <c r="I37" s="105">
        <v>5</v>
      </c>
    </row>
    <row r="38" spans="1:9" ht="12.75">
      <c r="A38" s="55">
        <v>81</v>
      </c>
      <c r="B38" s="55">
        <v>77</v>
      </c>
      <c r="C38" s="56">
        <v>2</v>
      </c>
      <c r="D38" s="56">
        <v>16</v>
      </c>
      <c r="E38" s="55" t="s">
        <v>3</v>
      </c>
      <c r="F38" s="55" t="s">
        <v>45</v>
      </c>
      <c r="G38" s="57">
        <v>22</v>
      </c>
      <c r="H38" s="57">
        <v>10</v>
      </c>
      <c r="I38" s="105">
        <v>51</v>
      </c>
    </row>
    <row r="39" spans="1:9" ht="12.75">
      <c r="A39" s="55">
        <v>81</v>
      </c>
      <c r="B39" s="55">
        <v>99</v>
      </c>
      <c r="C39" s="56">
        <v>2</v>
      </c>
      <c r="D39" s="56">
        <v>17</v>
      </c>
      <c r="E39" s="55" t="s">
        <v>3</v>
      </c>
      <c r="F39" s="55" t="s">
        <v>46</v>
      </c>
      <c r="G39" s="57">
        <v>12</v>
      </c>
      <c r="H39" s="57">
        <v>24</v>
      </c>
      <c r="I39" s="105">
        <v>31</v>
      </c>
    </row>
    <row r="40" spans="1:9" ht="12.75">
      <c r="A40" s="55">
        <v>81</v>
      </c>
      <c r="B40" s="55">
        <v>47</v>
      </c>
      <c r="C40" s="56">
        <v>2</v>
      </c>
      <c r="D40" s="56">
        <v>18</v>
      </c>
      <c r="E40" s="55" t="s">
        <v>3</v>
      </c>
      <c r="F40" s="55" t="s">
        <v>47</v>
      </c>
      <c r="G40" s="57">
        <v>10</v>
      </c>
      <c r="H40" s="57">
        <v>17</v>
      </c>
      <c r="I40" s="105">
        <v>22</v>
      </c>
    </row>
    <row r="41" spans="1:9" ht="12.75">
      <c r="A41" s="55">
        <v>81</v>
      </c>
      <c r="B41" s="55">
        <v>69</v>
      </c>
      <c r="C41" s="56">
        <v>2</v>
      </c>
      <c r="D41" s="56">
        <v>19</v>
      </c>
      <c r="E41" s="55" t="s">
        <v>3</v>
      </c>
      <c r="F41" s="55" t="s">
        <v>48</v>
      </c>
      <c r="G41" s="57">
        <v>0</v>
      </c>
      <c r="H41" s="57">
        <v>21</v>
      </c>
      <c r="I41" s="105">
        <v>15</v>
      </c>
    </row>
    <row r="42" spans="1:9" ht="12.75">
      <c r="A42" s="55">
        <v>81</v>
      </c>
      <c r="B42" s="55">
        <v>53</v>
      </c>
      <c r="C42" s="56">
        <v>2</v>
      </c>
      <c r="D42" s="56">
        <v>20</v>
      </c>
      <c r="E42" s="55" t="s">
        <v>3</v>
      </c>
      <c r="F42" s="55" t="s">
        <v>49</v>
      </c>
      <c r="G42" s="57">
        <v>31</v>
      </c>
      <c r="H42" s="57">
        <v>92</v>
      </c>
      <c r="I42" s="105">
        <v>48</v>
      </c>
    </row>
    <row r="43" spans="1:9" ht="12.75">
      <c r="A43" s="55">
        <v>81</v>
      </c>
      <c r="B43" s="55">
        <v>87</v>
      </c>
      <c r="C43" s="56">
        <v>2</v>
      </c>
      <c r="D43" s="56">
        <v>21</v>
      </c>
      <c r="E43" s="55" t="s">
        <v>3</v>
      </c>
      <c r="F43" s="55" t="s">
        <v>50</v>
      </c>
      <c r="G43" s="57">
        <v>133</v>
      </c>
      <c r="H43" s="57">
        <v>393</v>
      </c>
      <c r="I43" s="105">
        <v>214</v>
      </c>
    </row>
    <row r="44" spans="1:9" ht="12.75">
      <c r="A44" s="55">
        <v>85</v>
      </c>
      <c r="B44" s="55">
        <v>75</v>
      </c>
      <c r="C44" s="56">
        <v>3</v>
      </c>
      <c r="D44" s="56">
        <v>1</v>
      </c>
      <c r="E44" s="55" t="s">
        <v>4</v>
      </c>
      <c r="F44" s="55" t="s">
        <v>2</v>
      </c>
      <c r="G44" s="58">
        <v>7438</v>
      </c>
      <c r="H44" s="57">
        <v>7536</v>
      </c>
      <c r="I44" s="105">
        <v>7946</v>
      </c>
    </row>
    <row r="45" spans="1:9" ht="12.75">
      <c r="A45" s="55">
        <v>85</v>
      </c>
      <c r="B45" s="55">
        <v>81</v>
      </c>
      <c r="C45" s="56">
        <v>3</v>
      </c>
      <c r="D45" s="56">
        <v>2</v>
      </c>
      <c r="E45" s="55" t="s">
        <v>4</v>
      </c>
      <c r="F45" s="55" t="s">
        <v>3</v>
      </c>
      <c r="G45" s="58">
        <v>27676</v>
      </c>
      <c r="H45" s="57">
        <v>31896</v>
      </c>
      <c r="I45" s="105">
        <v>40666</v>
      </c>
    </row>
    <row r="46" spans="1:9" ht="12.75">
      <c r="A46" s="55">
        <v>85</v>
      </c>
      <c r="B46" s="55">
        <v>85</v>
      </c>
      <c r="C46" s="56">
        <v>3</v>
      </c>
      <c r="D46" s="56">
        <v>3</v>
      </c>
      <c r="E46" s="55" t="s">
        <v>4</v>
      </c>
      <c r="F46" s="55" t="s">
        <v>4</v>
      </c>
      <c r="G46" s="58">
        <v>597764</v>
      </c>
      <c r="H46" s="57">
        <v>710582</v>
      </c>
      <c r="I46" s="105">
        <v>727915</v>
      </c>
    </row>
    <row r="47" spans="1:9" ht="12.75">
      <c r="A47" s="55">
        <v>85</v>
      </c>
      <c r="B47" s="55">
        <v>1</v>
      </c>
      <c r="C47" s="56">
        <v>3</v>
      </c>
      <c r="D47" s="56">
        <v>4</v>
      </c>
      <c r="E47" s="55" t="s">
        <v>4</v>
      </c>
      <c r="F47" s="55" t="s">
        <v>5</v>
      </c>
      <c r="G47" s="58">
        <v>9907</v>
      </c>
      <c r="H47" s="57">
        <v>24163</v>
      </c>
      <c r="I47" s="105">
        <v>37015</v>
      </c>
    </row>
    <row r="48" spans="1:9" ht="12.75">
      <c r="A48" s="55">
        <v>85</v>
      </c>
      <c r="B48" s="55">
        <v>13</v>
      </c>
      <c r="C48" s="56">
        <v>3</v>
      </c>
      <c r="D48" s="56">
        <v>5</v>
      </c>
      <c r="E48" s="55" t="s">
        <v>4</v>
      </c>
      <c r="F48" s="55" t="s">
        <v>6</v>
      </c>
      <c r="G48" s="58">
        <v>795</v>
      </c>
      <c r="H48" s="57">
        <v>2299</v>
      </c>
      <c r="I48" s="105">
        <v>2824</v>
      </c>
    </row>
    <row r="49" spans="1:9" ht="12.75">
      <c r="A49" s="55">
        <v>85</v>
      </c>
      <c r="B49" s="55">
        <v>95</v>
      </c>
      <c r="C49" s="56">
        <v>3</v>
      </c>
      <c r="D49" s="56">
        <v>6</v>
      </c>
      <c r="E49" s="55" t="s">
        <v>4</v>
      </c>
      <c r="F49" s="55" t="s">
        <v>7</v>
      </c>
      <c r="G49" s="58">
        <v>64</v>
      </c>
      <c r="H49" s="57">
        <v>121</v>
      </c>
      <c r="I49" s="105">
        <v>581</v>
      </c>
    </row>
    <row r="50" spans="1:9" ht="12.75">
      <c r="A50" s="55">
        <v>85</v>
      </c>
      <c r="B50" s="55">
        <v>55</v>
      </c>
      <c r="C50" s="56">
        <v>3</v>
      </c>
      <c r="D50" s="56">
        <v>7</v>
      </c>
      <c r="E50" s="55" t="s">
        <v>4</v>
      </c>
      <c r="F50" s="55" t="s">
        <v>8</v>
      </c>
      <c r="G50" s="58">
        <v>74</v>
      </c>
      <c r="H50" s="57">
        <v>34</v>
      </c>
      <c r="I50" s="105">
        <v>161</v>
      </c>
    </row>
    <row r="51" spans="1:9" ht="12.75">
      <c r="A51" s="55">
        <v>85</v>
      </c>
      <c r="B51" s="55">
        <v>97</v>
      </c>
      <c r="C51" s="56">
        <v>3</v>
      </c>
      <c r="D51" s="56">
        <v>8</v>
      </c>
      <c r="E51" s="55" t="s">
        <v>4</v>
      </c>
      <c r="F51" s="55" t="s">
        <v>9</v>
      </c>
      <c r="G51" s="58">
        <v>149</v>
      </c>
      <c r="H51" s="57">
        <v>116</v>
      </c>
      <c r="I51" s="105">
        <v>505</v>
      </c>
    </row>
    <row r="52" spans="1:9" ht="12.75">
      <c r="A52" s="55">
        <v>85</v>
      </c>
      <c r="B52" s="55">
        <v>41</v>
      </c>
      <c r="C52" s="56">
        <v>3</v>
      </c>
      <c r="D52" s="56">
        <v>9</v>
      </c>
      <c r="E52" s="55" t="s">
        <v>4</v>
      </c>
      <c r="F52" s="55" t="s">
        <v>10</v>
      </c>
      <c r="G52" s="58">
        <v>30</v>
      </c>
      <c r="H52" s="57">
        <v>421</v>
      </c>
      <c r="I52" s="105">
        <v>578</v>
      </c>
    </row>
    <row r="53" spans="1:9" ht="12.75">
      <c r="A53" s="55">
        <v>85</v>
      </c>
      <c r="B53" s="55">
        <v>45</v>
      </c>
      <c r="C53" s="56">
        <v>3</v>
      </c>
      <c r="D53" s="56">
        <v>10</v>
      </c>
      <c r="E53" s="55" t="s">
        <v>4</v>
      </c>
      <c r="F53" s="55" t="s">
        <v>39</v>
      </c>
      <c r="G53" s="57">
        <v>18</v>
      </c>
      <c r="H53" s="57">
        <v>11</v>
      </c>
      <c r="I53" s="105">
        <v>18</v>
      </c>
    </row>
    <row r="54" spans="1:9" ht="12.75">
      <c r="A54" s="55">
        <v>85</v>
      </c>
      <c r="B54" s="55">
        <v>33</v>
      </c>
      <c r="C54" s="56">
        <v>3</v>
      </c>
      <c r="D54" s="56">
        <v>11</v>
      </c>
      <c r="E54" s="55" t="s">
        <v>4</v>
      </c>
      <c r="F54" s="55" t="s">
        <v>40</v>
      </c>
      <c r="G54" s="57">
        <v>21</v>
      </c>
      <c r="H54" s="57">
        <v>17</v>
      </c>
      <c r="I54" s="105">
        <v>6</v>
      </c>
    </row>
    <row r="55" spans="1:9" ht="12.75">
      <c r="A55" s="55">
        <v>85</v>
      </c>
      <c r="B55" s="55">
        <v>11</v>
      </c>
      <c r="C55" s="56">
        <v>3</v>
      </c>
      <c r="D55" s="56">
        <v>12</v>
      </c>
      <c r="E55" s="55" t="s">
        <v>4</v>
      </c>
      <c r="F55" s="55" t="s">
        <v>41</v>
      </c>
      <c r="G55" s="57">
        <v>0</v>
      </c>
      <c r="H55" s="57">
        <v>0</v>
      </c>
      <c r="I55" s="105">
        <v>0</v>
      </c>
    </row>
    <row r="56" spans="1:9" ht="12.75">
      <c r="A56" s="55">
        <v>85</v>
      </c>
      <c r="B56" s="55">
        <v>113</v>
      </c>
      <c r="C56" s="56">
        <v>3</v>
      </c>
      <c r="D56" s="56">
        <v>13</v>
      </c>
      <c r="E56" s="55" t="s">
        <v>4</v>
      </c>
      <c r="F56" s="55" t="s">
        <v>42</v>
      </c>
      <c r="G56" s="57">
        <v>63</v>
      </c>
      <c r="H56" s="57">
        <v>49</v>
      </c>
      <c r="I56" s="105">
        <v>74</v>
      </c>
    </row>
    <row r="57" spans="1:9" ht="12.75">
      <c r="A57" s="55">
        <v>85</v>
      </c>
      <c r="B57" s="55">
        <v>67</v>
      </c>
      <c r="C57" s="56">
        <v>3</v>
      </c>
      <c r="D57" s="56">
        <v>14</v>
      </c>
      <c r="E57" s="55" t="s">
        <v>4</v>
      </c>
      <c r="F57" s="55" t="s">
        <v>44</v>
      </c>
      <c r="G57" s="57">
        <v>169</v>
      </c>
      <c r="H57" s="57">
        <v>424</v>
      </c>
      <c r="I57" s="105">
        <v>283</v>
      </c>
    </row>
    <row r="58" spans="1:9" ht="12.75">
      <c r="A58" s="55">
        <v>85</v>
      </c>
      <c r="B58" s="55">
        <v>61</v>
      </c>
      <c r="C58" s="56">
        <v>3</v>
      </c>
      <c r="D58" s="56">
        <v>15</v>
      </c>
      <c r="E58" s="55" t="s">
        <v>4</v>
      </c>
      <c r="F58" s="55" t="s">
        <v>43</v>
      </c>
      <c r="G58" s="57">
        <v>23</v>
      </c>
      <c r="H58" s="57">
        <v>83</v>
      </c>
      <c r="I58" s="105">
        <v>57</v>
      </c>
    </row>
    <row r="59" spans="1:9" ht="12.75">
      <c r="A59" s="55">
        <v>85</v>
      </c>
      <c r="B59" s="55">
        <v>77</v>
      </c>
      <c r="C59" s="56">
        <v>3</v>
      </c>
      <c r="D59" s="56">
        <v>16</v>
      </c>
      <c r="E59" s="55" t="s">
        <v>4</v>
      </c>
      <c r="F59" s="55" t="s">
        <v>45</v>
      </c>
      <c r="G59" s="57">
        <v>82</v>
      </c>
      <c r="H59" s="57">
        <v>326</v>
      </c>
      <c r="I59" s="105">
        <v>241</v>
      </c>
    </row>
    <row r="60" spans="1:9" ht="12.75">
      <c r="A60" s="55">
        <v>85</v>
      </c>
      <c r="B60" s="55">
        <v>99</v>
      </c>
      <c r="C60" s="56">
        <v>3</v>
      </c>
      <c r="D60" s="56">
        <v>17</v>
      </c>
      <c r="E60" s="55" t="s">
        <v>4</v>
      </c>
      <c r="F60" s="55" t="s">
        <v>46</v>
      </c>
      <c r="G60" s="57">
        <v>140</v>
      </c>
      <c r="H60" s="57">
        <v>153</v>
      </c>
      <c r="I60" s="105">
        <v>169</v>
      </c>
    </row>
    <row r="61" spans="1:9" ht="12.75">
      <c r="A61" s="55">
        <v>85</v>
      </c>
      <c r="B61" s="55">
        <v>47</v>
      </c>
      <c r="C61" s="56">
        <v>3</v>
      </c>
      <c r="D61" s="56">
        <v>18</v>
      </c>
      <c r="E61" s="55" t="s">
        <v>4</v>
      </c>
      <c r="F61" s="55" t="s">
        <v>47</v>
      </c>
      <c r="G61" s="57">
        <v>35</v>
      </c>
      <c r="H61" s="57">
        <v>43</v>
      </c>
      <c r="I61" s="105">
        <v>57</v>
      </c>
    </row>
    <row r="62" spans="1:9" ht="12.75">
      <c r="A62" s="55">
        <v>85</v>
      </c>
      <c r="B62" s="55">
        <v>69</v>
      </c>
      <c r="C62" s="56">
        <v>3</v>
      </c>
      <c r="D62" s="56">
        <v>19</v>
      </c>
      <c r="E62" s="55" t="s">
        <v>4</v>
      </c>
      <c r="F62" s="55" t="s">
        <v>48</v>
      </c>
      <c r="G62" s="57">
        <v>547</v>
      </c>
      <c r="H62" s="57">
        <v>796</v>
      </c>
      <c r="I62" s="105">
        <v>1017</v>
      </c>
    </row>
    <row r="63" spans="1:9" ht="12.75">
      <c r="A63" s="55">
        <v>85</v>
      </c>
      <c r="B63" s="55">
        <v>53</v>
      </c>
      <c r="C63" s="56">
        <v>3</v>
      </c>
      <c r="D63" s="56">
        <v>20</v>
      </c>
      <c r="E63" s="55" t="s">
        <v>4</v>
      </c>
      <c r="F63" s="55" t="s">
        <v>49</v>
      </c>
      <c r="G63" s="57">
        <v>746</v>
      </c>
      <c r="H63" s="57">
        <v>1126</v>
      </c>
      <c r="I63" s="105">
        <v>1356</v>
      </c>
    </row>
    <row r="64" spans="1:9" ht="12.75">
      <c r="A64" s="55">
        <v>85</v>
      </c>
      <c r="B64" s="55">
        <v>87</v>
      </c>
      <c r="C64" s="56">
        <v>3</v>
      </c>
      <c r="D64" s="56">
        <v>21</v>
      </c>
      <c r="E64" s="55" t="s">
        <v>4</v>
      </c>
      <c r="F64" s="55" t="s">
        <v>50</v>
      </c>
      <c r="G64" s="57">
        <v>1214</v>
      </c>
      <c r="H64" s="57">
        <v>3484</v>
      </c>
      <c r="I64" s="105">
        <v>3463</v>
      </c>
    </row>
    <row r="65" spans="1:9" ht="12.75">
      <c r="A65" s="55">
        <v>1</v>
      </c>
      <c r="B65" s="55">
        <v>75</v>
      </c>
      <c r="C65" s="56">
        <v>4</v>
      </c>
      <c r="D65" s="56">
        <v>1</v>
      </c>
      <c r="E65" s="55" t="s">
        <v>5</v>
      </c>
      <c r="F65" s="55" t="s">
        <v>2</v>
      </c>
      <c r="G65" s="58">
        <v>50895</v>
      </c>
      <c r="H65" s="57">
        <v>60505</v>
      </c>
      <c r="I65" s="105">
        <v>72035</v>
      </c>
    </row>
    <row r="66" spans="1:9" ht="12.75">
      <c r="A66" s="55">
        <v>1</v>
      </c>
      <c r="B66" s="55">
        <v>81</v>
      </c>
      <c r="C66" s="56">
        <v>4</v>
      </c>
      <c r="D66" s="56">
        <v>2</v>
      </c>
      <c r="E66" s="55" t="s">
        <v>5</v>
      </c>
      <c r="F66" s="55" t="s">
        <v>3</v>
      </c>
      <c r="G66" s="58">
        <v>15125</v>
      </c>
      <c r="H66" s="57">
        <v>26633</v>
      </c>
      <c r="I66" s="105">
        <v>33501</v>
      </c>
    </row>
    <row r="67" spans="1:9" ht="12.75">
      <c r="A67" s="55">
        <v>1</v>
      </c>
      <c r="B67" s="55">
        <v>85</v>
      </c>
      <c r="C67" s="56">
        <v>4</v>
      </c>
      <c r="D67" s="56">
        <v>3</v>
      </c>
      <c r="E67" s="55" t="s">
        <v>5</v>
      </c>
      <c r="F67" s="55" t="s">
        <v>4</v>
      </c>
      <c r="G67" s="58">
        <v>27474</v>
      </c>
      <c r="H67" s="57">
        <v>53139</v>
      </c>
      <c r="I67" s="105">
        <v>69669</v>
      </c>
    </row>
    <row r="68" spans="1:9" ht="12.75">
      <c r="A68" s="55">
        <v>1</v>
      </c>
      <c r="B68" s="55">
        <v>1</v>
      </c>
      <c r="C68" s="56">
        <v>4</v>
      </c>
      <c r="D68" s="56">
        <v>4</v>
      </c>
      <c r="E68" s="55" t="s">
        <v>5</v>
      </c>
      <c r="F68" s="55" t="s">
        <v>5</v>
      </c>
      <c r="G68" s="58">
        <v>387411</v>
      </c>
      <c r="H68" s="57">
        <v>433159</v>
      </c>
      <c r="I68" s="105">
        <v>453917</v>
      </c>
    </row>
    <row r="69" spans="1:9" ht="12.75">
      <c r="A69" s="55">
        <v>1</v>
      </c>
      <c r="B69" s="55">
        <v>13</v>
      </c>
      <c r="C69" s="56">
        <v>4</v>
      </c>
      <c r="D69" s="56">
        <v>5</v>
      </c>
      <c r="E69" s="55" t="s">
        <v>5</v>
      </c>
      <c r="F69" s="55" t="s">
        <v>6</v>
      </c>
      <c r="G69" s="58">
        <v>18913</v>
      </c>
      <c r="H69" s="57">
        <v>34613</v>
      </c>
      <c r="I69" s="105">
        <v>35517</v>
      </c>
    </row>
    <row r="70" spans="1:9" ht="12.75">
      <c r="A70" s="55">
        <v>1</v>
      </c>
      <c r="B70" s="55">
        <v>95</v>
      </c>
      <c r="C70" s="56">
        <v>4</v>
      </c>
      <c r="D70" s="56">
        <v>6</v>
      </c>
      <c r="E70" s="55" t="s">
        <v>5</v>
      </c>
      <c r="F70" s="55" t="s">
        <v>7</v>
      </c>
      <c r="G70" s="58">
        <v>1351</v>
      </c>
      <c r="H70" s="57">
        <v>1309</v>
      </c>
      <c r="I70" s="105">
        <v>1883</v>
      </c>
    </row>
    <row r="71" spans="1:9" ht="12.75">
      <c r="A71" s="55">
        <v>1</v>
      </c>
      <c r="B71" s="55">
        <v>55</v>
      </c>
      <c r="C71" s="56">
        <v>4</v>
      </c>
      <c r="D71" s="56">
        <v>7</v>
      </c>
      <c r="E71" s="55" t="s">
        <v>5</v>
      </c>
      <c r="F71" s="55" t="s">
        <v>8</v>
      </c>
      <c r="G71" s="58">
        <v>72</v>
      </c>
      <c r="H71" s="57">
        <v>211</v>
      </c>
      <c r="I71" s="105">
        <v>340</v>
      </c>
    </row>
    <row r="72" spans="1:9" ht="12.75">
      <c r="A72" s="55">
        <v>1</v>
      </c>
      <c r="B72" s="55">
        <v>97</v>
      </c>
      <c r="C72" s="56">
        <v>4</v>
      </c>
      <c r="D72" s="56">
        <v>8</v>
      </c>
      <c r="E72" s="55" t="s">
        <v>5</v>
      </c>
      <c r="F72" s="55" t="s">
        <v>9</v>
      </c>
      <c r="G72" s="58">
        <v>288</v>
      </c>
      <c r="H72" s="57">
        <v>487</v>
      </c>
      <c r="I72" s="105">
        <v>867</v>
      </c>
    </row>
    <row r="73" spans="1:9" ht="12.75">
      <c r="A73" s="55">
        <v>1</v>
      </c>
      <c r="B73" s="55">
        <v>41</v>
      </c>
      <c r="C73" s="56">
        <v>4</v>
      </c>
      <c r="D73" s="56">
        <v>9</v>
      </c>
      <c r="E73" s="55" t="s">
        <v>5</v>
      </c>
      <c r="F73" s="55" t="s">
        <v>10</v>
      </c>
      <c r="G73" s="58">
        <v>1119</v>
      </c>
      <c r="H73" s="57">
        <v>2723</v>
      </c>
      <c r="I73" s="105">
        <v>3745</v>
      </c>
    </row>
    <row r="74" spans="1:9" ht="12.75">
      <c r="A74" s="55">
        <v>1</v>
      </c>
      <c r="B74" s="55">
        <v>45</v>
      </c>
      <c r="C74" s="56">
        <v>4</v>
      </c>
      <c r="D74" s="56">
        <v>10</v>
      </c>
      <c r="E74" s="55" t="s">
        <v>5</v>
      </c>
      <c r="F74" s="55" t="s">
        <v>39</v>
      </c>
      <c r="G74" s="57">
        <v>19</v>
      </c>
      <c r="H74" s="57">
        <v>8</v>
      </c>
      <c r="I74" s="105">
        <v>37</v>
      </c>
    </row>
    <row r="75" spans="1:9" ht="12.75">
      <c r="A75" s="55">
        <v>1</v>
      </c>
      <c r="B75" s="55">
        <v>33</v>
      </c>
      <c r="C75" s="56">
        <v>4</v>
      </c>
      <c r="D75" s="56">
        <v>11</v>
      </c>
      <c r="E75" s="55" t="s">
        <v>5</v>
      </c>
      <c r="F75" s="55" t="s">
        <v>40</v>
      </c>
      <c r="G75" s="57">
        <v>26</v>
      </c>
      <c r="H75" s="57">
        <v>16</v>
      </c>
      <c r="I75" s="105">
        <v>12</v>
      </c>
    </row>
    <row r="76" spans="1:9" ht="12.75">
      <c r="A76" s="55">
        <v>1</v>
      </c>
      <c r="B76" s="55">
        <v>11</v>
      </c>
      <c r="C76" s="56">
        <v>4</v>
      </c>
      <c r="D76" s="56">
        <v>12</v>
      </c>
      <c r="E76" s="55" t="s">
        <v>5</v>
      </c>
      <c r="F76" s="55" t="s">
        <v>41</v>
      </c>
      <c r="G76" s="57">
        <v>27</v>
      </c>
      <c r="H76" s="57">
        <v>5</v>
      </c>
      <c r="I76" s="105">
        <v>0</v>
      </c>
    </row>
    <row r="77" spans="1:9" ht="12.75">
      <c r="A77" s="55">
        <v>1</v>
      </c>
      <c r="B77" s="55">
        <v>113</v>
      </c>
      <c r="C77" s="56">
        <v>4</v>
      </c>
      <c r="D77" s="56">
        <v>13</v>
      </c>
      <c r="E77" s="55" t="s">
        <v>5</v>
      </c>
      <c r="F77" s="55" t="s">
        <v>42</v>
      </c>
      <c r="G77" s="57">
        <v>73</v>
      </c>
      <c r="H77" s="57">
        <v>187</v>
      </c>
      <c r="I77" s="105">
        <v>260</v>
      </c>
    </row>
    <row r="78" spans="1:9" ht="12.75">
      <c r="A78" s="55">
        <v>1</v>
      </c>
      <c r="B78" s="55">
        <v>67</v>
      </c>
      <c r="C78" s="56">
        <v>4</v>
      </c>
      <c r="D78" s="56">
        <v>14</v>
      </c>
      <c r="E78" s="55" t="s">
        <v>5</v>
      </c>
      <c r="F78" s="55" t="s">
        <v>44</v>
      </c>
      <c r="G78" s="57">
        <v>381</v>
      </c>
      <c r="H78" s="57">
        <v>553</v>
      </c>
      <c r="I78" s="105">
        <v>705</v>
      </c>
    </row>
    <row r="79" spans="1:9" ht="12.75">
      <c r="A79" s="55">
        <v>1</v>
      </c>
      <c r="B79" s="55">
        <v>61</v>
      </c>
      <c r="C79" s="56">
        <v>4</v>
      </c>
      <c r="D79" s="56">
        <v>15</v>
      </c>
      <c r="E79" s="55" t="s">
        <v>5</v>
      </c>
      <c r="F79" s="55" t="s">
        <v>43</v>
      </c>
      <c r="G79" s="57">
        <v>37</v>
      </c>
      <c r="H79" s="57">
        <v>28</v>
      </c>
      <c r="I79" s="105">
        <v>118</v>
      </c>
    </row>
    <row r="80" spans="1:9" ht="12.75">
      <c r="A80" s="55">
        <v>1</v>
      </c>
      <c r="B80" s="55">
        <v>77</v>
      </c>
      <c r="C80" s="56">
        <v>4</v>
      </c>
      <c r="D80" s="56">
        <v>16</v>
      </c>
      <c r="E80" s="55" t="s">
        <v>5</v>
      </c>
      <c r="F80" s="55" t="s">
        <v>45</v>
      </c>
      <c r="G80" s="57">
        <v>315</v>
      </c>
      <c r="H80" s="57">
        <v>858</v>
      </c>
      <c r="I80" s="105">
        <v>1415</v>
      </c>
    </row>
    <row r="81" spans="1:9" ht="12.75">
      <c r="A81" s="55">
        <v>1</v>
      </c>
      <c r="B81" s="55">
        <v>99</v>
      </c>
      <c r="C81" s="56">
        <v>4</v>
      </c>
      <c r="D81" s="56">
        <v>17</v>
      </c>
      <c r="E81" s="55" t="s">
        <v>5</v>
      </c>
      <c r="F81" s="55" t="s">
        <v>46</v>
      </c>
      <c r="G81" s="57">
        <v>80</v>
      </c>
      <c r="H81" s="57">
        <v>303</v>
      </c>
      <c r="I81" s="105">
        <v>342</v>
      </c>
    </row>
    <row r="82" spans="1:9" ht="12.75">
      <c r="A82" s="55">
        <v>1</v>
      </c>
      <c r="B82" s="55">
        <v>47</v>
      </c>
      <c r="C82" s="56">
        <v>4</v>
      </c>
      <c r="D82" s="56">
        <v>18</v>
      </c>
      <c r="E82" s="55" t="s">
        <v>5</v>
      </c>
      <c r="F82" s="55" t="s">
        <v>47</v>
      </c>
      <c r="G82" s="57">
        <v>0</v>
      </c>
      <c r="H82" s="57">
        <v>52</v>
      </c>
      <c r="I82" s="105">
        <v>31</v>
      </c>
    </row>
    <row r="83" spans="1:9" ht="12.75">
      <c r="A83" s="55">
        <v>1</v>
      </c>
      <c r="B83" s="55">
        <v>69</v>
      </c>
      <c r="C83" s="56">
        <v>4</v>
      </c>
      <c r="D83" s="56">
        <v>19</v>
      </c>
      <c r="E83" s="55" t="s">
        <v>5</v>
      </c>
      <c r="F83" s="55" t="s">
        <v>48</v>
      </c>
      <c r="G83" s="57">
        <v>9</v>
      </c>
      <c r="H83" s="57">
        <v>18</v>
      </c>
      <c r="I83" s="105">
        <v>35</v>
      </c>
    </row>
    <row r="84" spans="1:9" ht="12.75">
      <c r="A84" s="55">
        <v>1</v>
      </c>
      <c r="B84" s="55">
        <v>53</v>
      </c>
      <c r="C84" s="56">
        <v>4</v>
      </c>
      <c r="D84" s="56">
        <v>20</v>
      </c>
      <c r="E84" s="55" t="s">
        <v>5</v>
      </c>
      <c r="F84" s="55" t="s">
        <v>49</v>
      </c>
      <c r="G84" s="57">
        <v>70</v>
      </c>
      <c r="H84" s="57">
        <v>172</v>
      </c>
      <c r="I84" s="105">
        <v>141</v>
      </c>
    </row>
    <row r="85" spans="1:9" ht="12.75">
      <c r="A85" s="55">
        <v>1</v>
      </c>
      <c r="B85" s="55">
        <v>87</v>
      </c>
      <c r="C85" s="56">
        <v>4</v>
      </c>
      <c r="D85" s="56">
        <v>21</v>
      </c>
      <c r="E85" s="55" t="s">
        <v>5</v>
      </c>
      <c r="F85" s="55" t="s">
        <v>50</v>
      </c>
      <c r="G85" s="57">
        <v>100</v>
      </c>
      <c r="H85" s="57">
        <v>310</v>
      </c>
      <c r="I85" s="105">
        <v>462</v>
      </c>
    </row>
    <row r="86" spans="1:9" ht="12.75">
      <c r="A86" s="55">
        <v>13</v>
      </c>
      <c r="B86" s="55">
        <v>75</v>
      </c>
      <c r="C86" s="56">
        <v>5</v>
      </c>
      <c r="D86" s="56">
        <v>1</v>
      </c>
      <c r="E86" s="55" t="s">
        <v>6</v>
      </c>
      <c r="F86" s="55" t="s">
        <v>2</v>
      </c>
      <c r="G86" s="58">
        <v>38236</v>
      </c>
      <c r="H86" s="57">
        <v>47678</v>
      </c>
      <c r="I86" s="105">
        <v>49525</v>
      </c>
    </row>
    <row r="87" spans="1:9" ht="12.75">
      <c r="A87" s="55">
        <v>13</v>
      </c>
      <c r="B87" s="55">
        <v>81</v>
      </c>
      <c r="C87" s="56">
        <v>5</v>
      </c>
      <c r="D87" s="56">
        <v>2</v>
      </c>
      <c r="E87" s="55" t="s">
        <v>6</v>
      </c>
      <c r="F87" s="55" t="s">
        <v>3</v>
      </c>
      <c r="G87" s="58">
        <v>3972</v>
      </c>
      <c r="H87" s="57">
        <v>7867</v>
      </c>
      <c r="I87" s="105">
        <v>9279</v>
      </c>
    </row>
    <row r="88" spans="1:9" ht="12.75">
      <c r="A88" s="55">
        <v>13</v>
      </c>
      <c r="B88" s="55">
        <v>85</v>
      </c>
      <c r="C88" s="56">
        <v>5</v>
      </c>
      <c r="D88" s="56">
        <v>3</v>
      </c>
      <c r="E88" s="55" t="s">
        <v>6</v>
      </c>
      <c r="F88" s="55" t="s">
        <v>4</v>
      </c>
      <c r="G88" s="58">
        <v>2389</v>
      </c>
      <c r="H88" s="57">
        <v>6010</v>
      </c>
      <c r="I88" s="105">
        <v>10145</v>
      </c>
    </row>
    <row r="89" spans="1:9" ht="12.75">
      <c r="A89" s="55">
        <v>13</v>
      </c>
      <c r="B89" s="55">
        <v>1</v>
      </c>
      <c r="C89" s="56">
        <v>5</v>
      </c>
      <c r="D89" s="56">
        <v>4</v>
      </c>
      <c r="E89" s="55" t="s">
        <v>6</v>
      </c>
      <c r="F89" s="55" t="s">
        <v>5</v>
      </c>
      <c r="G89" s="58">
        <v>68511</v>
      </c>
      <c r="H89" s="57">
        <v>83446</v>
      </c>
      <c r="I89" s="105">
        <v>95938</v>
      </c>
    </row>
    <row r="90" spans="1:9" ht="12.75">
      <c r="A90" s="55">
        <v>13</v>
      </c>
      <c r="B90" s="55">
        <v>13</v>
      </c>
      <c r="C90" s="56">
        <v>5</v>
      </c>
      <c r="D90" s="56">
        <v>5</v>
      </c>
      <c r="E90" s="55" t="s">
        <v>6</v>
      </c>
      <c r="F90" s="55" t="s">
        <v>6</v>
      </c>
      <c r="G90" s="58">
        <v>177015</v>
      </c>
      <c r="H90" s="57">
        <v>237511</v>
      </c>
      <c r="I90" s="105">
        <v>254749</v>
      </c>
    </row>
    <row r="91" spans="1:9" ht="12.75">
      <c r="A91" s="55">
        <v>13</v>
      </c>
      <c r="B91" s="55">
        <v>95</v>
      </c>
      <c r="C91" s="56">
        <v>5</v>
      </c>
      <c r="D91" s="56">
        <v>6</v>
      </c>
      <c r="E91" s="55" t="s">
        <v>6</v>
      </c>
      <c r="F91" s="55" t="s">
        <v>7</v>
      </c>
      <c r="G91" s="58">
        <v>3648</v>
      </c>
      <c r="H91" s="57">
        <v>6060</v>
      </c>
      <c r="I91" s="105">
        <v>6506</v>
      </c>
    </row>
    <row r="92" spans="1:9" ht="12.75">
      <c r="A92" s="55">
        <v>13</v>
      </c>
      <c r="B92" s="55">
        <v>55</v>
      </c>
      <c r="C92" s="56">
        <v>5</v>
      </c>
      <c r="D92" s="56">
        <v>7</v>
      </c>
      <c r="E92" s="55" t="s">
        <v>6</v>
      </c>
      <c r="F92" s="55" t="s">
        <v>8</v>
      </c>
      <c r="G92" s="58">
        <v>343</v>
      </c>
      <c r="H92" s="57">
        <v>453</v>
      </c>
      <c r="I92" s="105">
        <v>1094</v>
      </c>
    </row>
    <row r="93" spans="1:9" ht="12.75">
      <c r="A93" s="55">
        <v>13</v>
      </c>
      <c r="B93" s="55">
        <v>97</v>
      </c>
      <c r="C93" s="56">
        <v>5</v>
      </c>
      <c r="D93" s="56">
        <v>8</v>
      </c>
      <c r="E93" s="55" t="s">
        <v>6</v>
      </c>
      <c r="F93" s="55" t="s">
        <v>9</v>
      </c>
      <c r="G93" s="58">
        <v>175</v>
      </c>
      <c r="H93" s="57">
        <v>428</v>
      </c>
      <c r="I93" s="105">
        <v>1037</v>
      </c>
    </row>
    <row r="94" spans="1:9" ht="12.75">
      <c r="A94" s="55">
        <v>13</v>
      </c>
      <c r="B94" s="55">
        <v>41</v>
      </c>
      <c r="C94" s="56">
        <v>5</v>
      </c>
      <c r="D94" s="56">
        <v>9</v>
      </c>
      <c r="E94" s="55" t="s">
        <v>6</v>
      </c>
      <c r="F94" s="55" t="s">
        <v>10</v>
      </c>
      <c r="G94" s="58">
        <v>1687</v>
      </c>
      <c r="H94" s="57">
        <v>3280</v>
      </c>
      <c r="I94" s="105">
        <v>6803</v>
      </c>
    </row>
    <row r="95" spans="1:9" ht="12.75">
      <c r="A95" s="55">
        <v>13</v>
      </c>
      <c r="B95" s="55">
        <v>45</v>
      </c>
      <c r="C95" s="56">
        <v>5</v>
      </c>
      <c r="D95" s="56">
        <v>10</v>
      </c>
      <c r="E95" s="55" t="s">
        <v>6</v>
      </c>
      <c r="F95" s="55" t="s">
        <v>39</v>
      </c>
      <c r="G95" s="57">
        <v>0</v>
      </c>
      <c r="H95" s="57">
        <v>36</v>
      </c>
      <c r="I95" s="105">
        <v>47</v>
      </c>
    </row>
    <row r="96" spans="1:9" ht="12.75">
      <c r="A96" s="55">
        <v>13</v>
      </c>
      <c r="B96" s="55">
        <v>33</v>
      </c>
      <c r="C96" s="56">
        <v>5</v>
      </c>
      <c r="D96" s="56">
        <v>11</v>
      </c>
      <c r="E96" s="55" t="s">
        <v>6</v>
      </c>
      <c r="F96" s="55" t="s">
        <v>40</v>
      </c>
      <c r="G96" s="57">
        <v>10</v>
      </c>
      <c r="H96" s="57">
        <v>0</v>
      </c>
      <c r="I96" s="105">
        <v>65</v>
      </c>
    </row>
    <row r="97" spans="1:9" ht="12.75">
      <c r="A97" s="55">
        <v>13</v>
      </c>
      <c r="B97" s="55">
        <v>11</v>
      </c>
      <c r="C97" s="56">
        <v>5</v>
      </c>
      <c r="D97" s="56">
        <v>12</v>
      </c>
      <c r="E97" s="55" t="s">
        <v>6</v>
      </c>
      <c r="F97" s="55" t="s">
        <v>41</v>
      </c>
      <c r="G97" s="57">
        <v>0</v>
      </c>
      <c r="H97" s="57">
        <v>0</v>
      </c>
      <c r="I97" s="105">
        <v>23</v>
      </c>
    </row>
    <row r="98" spans="1:9" ht="12.75">
      <c r="A98" s="55">
        <v>13</v>
      </c>
      <c r="B98" s="55">
        <v>113</v>
      </c>
      <c r="C98" s="56">
        <v>5</v>
      </c>
      <c r="D98" s="56">
        <v>13</v>
      </c>
      <c r="E98" s="55" t="s">
        <v>6</v>
      </c>
      <c r="F98" s="55" t="s">
        <v>42</v>
      </c>
      <c r="G98" s="57">
        <v>67</v>
      </c>
      <c r="H98" s="57">
        <v>196</v>
      </c>
      <c r="I98" s="105">
        <v>294</v>
      </c>
    </row>
    <row r="99" spans="1:9" ht="12.75">
      <c r="A99" s="55">
        <v>13</v>
      </c>
      <c r="B99" s="55">
        <v>67</v>
      </c>
      <c r="C99" s="56">
        <v>5</v>
      </c>
      <c r="D99" s="56">
        <v>14</v>
      </c>
      <c r="E99" s="55" t="s">
        <v>6</v>
      </c>
      <c r="F99" s="55" t="s">
        <v>44</v>
      </c>
      <c r="G99" s="57">
        <v>431</v>
      </c>
      <c r="H99" s="57">
        <v>803</v>
      </c>
      <c r="I99" s="105">
        <v>1107</v>
      </c>
    </row>
    <row r="100" spans="1:9" ht="12.75">
      <c r="A100" s="55">
        <v>13</v>
      </c>
      <c r="B100" s="55">
        <v>61</v>
      </c>
      <c r="C100" s="56">
        <v>5</v>
      </c>
      <c r="D100" s="56">
        <v>15</v>
      </c>
      <c r="E100" s="55" t="s">
        <v>6</v>
      </c>
      <c r="F100" s="55" t="s">
        <v>43</v>
      </c>
      <c r="G100" s="57">
        <v>18</v>
      </c>
      <c r="H100" s="57">
        <v>93</v>
      </c>
      <c r="I100" s="105">
        <v>91</v>
      </c>
    </row>
    <row r="101" spans="1:9" ht="12.75">
      <c r="A101" s="55">
        <v>13</v>
      </c>
      <c r="B101" s="55">
        <v>77</v>
      </c>
      <c r="C101" s="56">
        <v>5</v>
      </c>
      <c r="D101" s="56">
        <v>16</v>
      </c>
      <c r="E101" s="55" t="s">
        <v>6</v>
      </c>
      <c r="F101" s="55" t="s">
        <v>45</v>
      </c>
      <c r="G101" s="57">
        <v>436</v>
      </c>
      <c r="H101" s="57">
        <v>974</v>
      </c>
      <c r="I101" s="105">
        <v>1640</v>
      </c>
    </row>
    <row r="102" spans="1:9" ht="12.75">
      <c r="A102" s="55">
        <v>13</v>
      </c>
      <c r="B102" s="55">
        <v>99</v>
      </c>
      <c r="C102" s="56">
        <v>5</v>
      </c>
      <c r="D102" s="56">
        <v>17</v>
      </c>
      <c r="E102" s="55" t="s">
        <v>6</v>
      </c>
      <c r="F102" s="55" t="s">
        <v>46</v>
      </c>
      <c r="G102" s="57">
        <v>127</v>
      </c>
      <c r="H102" s="57">
        <v>180</v>
      </c>
      <c r="I102" s="105">
        <v>174</v>
      </c>
    </row>
    <row r="103" spans="1:9" ht="12.75">
      <c r="A103" s="55">
        <v>13</v>
      </c>
      <c r="B103" s="55">
        <v>47</v>
      </c>
      <c r="C103" s="56">
        <v>5</v>
      </c>
      <c r="D103" s="56">
        <v>18</v>
      </c>
      <c r="E103" s="55" t="s">
        <v>6</v>
      </c>
      <c r="F103" s="55" t="s">
        <v>47</v>
      </c>
      <c r="G103" s="57">
        <v>28</v>
      </c>
      <c r="H103" s="57">
        <v>13</v>
      </c>
      <c r="I103" s="105">
        <v>25</v>
      </c>
    </row>
    <row r="104" spans="1:9" ht="12.75">
      <c r="A104" s="55">
        <v>13</v>
      </c>
      <c r="B104" s="55">
        <v>69</v>
      </c>
      <c r="C104" s="56">
        <v>5</v>
      </c>
      <c r="D104" s="56">
        <v>19</v>
      </c>
      <c r="E104" s="55" t="s">
        <v>6</v>
      </c>
      <c r="F104" s="55" t="s">
        <v>48</v>
      </c>
      <c r="G104" s="57">
        <v>0</v>
      </c>
      <c r="H104" s="57">
        <v>0</v>
      </c>
      <c r="I104" s="105">
        <v>29</v>
      </c>
    </row>
    <row r="105" spans="1:9" ht="12.75">
      <c r="A105" s="55">
        <v>13</v>
      </c>
      <c r="B105" s="55">
        <v>53</v>
      </c>
      <c r="C105" s="56">
        <v>5</v>
      </c>
      <c r="D105" s="56">
        <v>20</v>
      </c>
      <c r="E105" s="55" t="s">
        <v>6</v>
      </c>
      <c r="F105" s="55" t="s">
        <v>49</v>
      </c>
      <c r="G105" s="57">
        <v>41</v>
      </c>
      <c r="H105" s="57">
        <v>109</v>
      </c>
      <c r="I105" s="105">
        <v>91</v>
      </c>
    </row>
    <row r="106" spans="1:9" ht="12.75">
      <c r="A106" s="55">
        <v>13</v>
      </c>
      <c r="B106" s="55">
        <v>87</v>
      </c>
      <c r="C106" s="56">
        <v>5</v>
      </c>
      <c r="D106" s="56">
        <v>21</v>
      </c>
      <c r="E106" s="55" t="s">
        <v>6</v>
      </c>
      <c r="F106" s="55" t="s">
        <v>50</v>
      </c>
      <c r="G106" s="57">
        <v>62</v>
      </c>
      <c r="H106" s="57">
        <v>44</v>
      </c>
      <c r="I106" s="105">
        <v>141</v>
      </c>
    </row>
    <row r="107" spans="1:9" ht="12.75">
      <c r="A107" s="55">
        <v>95</v>
      </c>
      <c r="B107" s="55">
        <v>75</v>
      </c>
      <c r="C107" s="56">
        <v>6</v>
      </c>
      <c r="D107" s="56">
        <v>1</v>
      </c>
      <c r="E107" s="55" t="s">
        <v>7</v>
      </c>
      <c r="F107" s="55" t="s">
        <v>2</v>
      </c>
      <c r="G107" s="58">
        <v>4371</v>
      </c>
      <c r="H107" s="57">
        <v>9805</v>
      </c>
      <c r="I107" s="105">
        <v>10386</v>
      </c>
    </row>
    <row r="108" spans="1:9" ht="12.75">
      <c r="A108" s="55">
        <v>95</v>
      </c>
      <c r="B108" s="55">
        <v>81</v>
      </c>
      <c r="C108" s="56">
        <v>6</v>
      </c>
      <c r="D108" s="56">
        <v>2</v>
      </c>
      <c r="E108" s="55" t="s">
        <v>7</v>
      </c>
      <c r="F108" s="55" t="s">
        <v>3</v>
      </c>
      <c r="G108" s="58">
        <v>827</v>
      </c>
      <c r="H108" s="57">
        <v>2577</v>
      </c>
      <c r="I108" s="105">
        <v>2880</v>
      </c>
    </row>
    <row r="109" spans="1:9" ht="12.75">
      <c r="A109" s="55">
        <v>95</v>
      </c>
      <c r="B109" s="55">
        <v>85</v>
      </c>
      <c r="C109" s="56">
        <v>6</v>
      </c>
      <c r="D109" s="56">
        <v>3</v>
      </c>
      <c r="E109" s="55" t="s">
        <v>7</v>
      </c>
      <c r="F109" s="55" t="s">
        <v>4</v>
      </c>
      <c r="G109" s="58">
        <v>252</v>
      </c>
      <c r="H109" s="57">
        <v>1000</v>
      </c>
      <c r="I109" s="105">
        <v>1605</v>
      </c>
    </row>
    <row r="110" spans="1:9" ht="12.75">
      <c r="A110" s="55">
        <v>95</v>
      </c>
      <c r="B110" s="55">
        <v>1</v>
      </c>
      <c r="C110" s="56">
        <v>6</v>
      </c>
      <c r="D110" s="56">
        <v>4</v>
      </c>
      <c r="E110" s="55" t="s">
        <v>7</v>
      </c>
      <c r="F110" s="55" t="s">
        <v>5</v>
      </c>
      <c r="G110" s="58">
        <v>4817</v>
      </c>
      <c r="H110" s="57">
        <v>10326</v>
      </c>
      <c r="I110" s="105">
        <v>12588</v>
      </c>
    </row>
    <row r="111" spans="1:9" ht="12.75">
      <c r="A111" s="55">
        <v>95</v>
      </c>
      <c r="B111" s="55">
        <v>13</v>
      </c>
      <c r="C111" s="56">
        <v>6</v>
      </c>
      <c r="D111" s="56">
        <v>5</v>
      </c>
      <c r="E111" s="55" t="s">
        <v>7</v>
      </c>
      <c r="F111" s="55" t="s">
        <v>6</v>
      </c>
      <c r="G111" s="58">
        <v>10242</v>
      </c>
      <c r="H111" s="57">
        <v>20899</v>
      </c>
      <c r="I111" s="105">
        <v>22018</v>
      </c>
    </row>
    <row r="112" spans="1:9" ht="12.75">
      <c r="A112" s="55">
        <v>95</v>
      </c>
      <c r="B112" s="55">
        <v>95</v>
      </c>
      <c r="C112" s="56">
        <v>6</v>
      </c>
      <c r="D112" s="56">
        <v>6</v>
      </c>
      <c r="E112" s="55" t="s">
        <v>7</v>
      </c>
      <c r="F112" s="55" t="s">
        <v>7</v>
      </c>
      <c r="G112" s="58">
        <v>72142</v>
      </c>
      <c r="H112" s="57">
        <v>93704</v>
      </c>
      <c r="I112" s="105">
        <v>99231</v>
      </c>
    </row>
    <row r="113" spans="1:9" ht="12.75">
      <c r="A113" s="55">
        <v>95</v>
      </c>
      <c r="B113" s="55">
        <v>55</v>
      </c>
      <c r="C113" s="56">
        <v>6</v>
      </c>
      <c r="D113" s="56">
        <v>7</v>
      </c>
      <c r="E113" s="55" t="s">
        <v>7</v>
      </c>
      <c r="F113" s="55" t="s">
        <v>8</v>
      </c>
      <c r="G113" s="58">
        <v>2846</v>
      </c>
      <c r="H113" s="57">
        <v>5492</v>
      </c>
      <c r="I113" s="105">
        <v>8256</v>
      </c>
    </row>
    <row r="114" spans="1:9" ht="12.75">
      <c r="A114" s="55">
        <v>95</v>
      </c>
      <c r="B114" s="55">
        <v>97</v>
      </c>
      <c r="C114" s="56">
        <v>6</v>
      </c>
      <c r="D114" s="56">
        <v>8</v>
      </c>
      <c r="E114" s="55" t="s">
        <v>7</v>
      </c>
      <c r="F114" s="55" t="s">
        <v>9</v>
      </c>
      <c r="G114" s="58">
        <v>412</v>
      </c>
      <c r="H114" s="57">
        <v>1105</v>
      </c>
      <c r="I114" s="105">
        <v>2334</v>
      </c>
    </row>
    <row r="115" spans="1:9" ht="12.75">
      <c r="A115" s="55">
        <v>95</v>
      </c>
      <c r="B115" s="55">
        <v>41</v>
      </c>
      <c r="C115" s="56">
        <v>6</v>
      </c>
      <c r="D115" s="56">
        <v>9</v>
      </c>
      <c r="E115" s="55" t="s">
        <v>7</v>
      </c>
      <c r="F115" s="55" t="s">
        <v>10</v>
      </c>
      <c r="G115" s="58">
        <v>964</v>
      </c>
      <c r="H115" s="57">
        <v>1913</v>
      </c>
      <c r="I115" s="105">
        <v>4418</v>
      </c>
    </row>
    <row r="116" spans="1:9" ht="12.75">
      <c r="A116" s="55">
        <v>95</v>
      </c>
      <c r="B116" s="55">
        <v>45</v>
      </c>
      <c r="C116" s="56">
        <v>6</v>
      </c>
      <c r="D116" s="56">
        <v>10</v>
      </c>
      <c r="E116" s="55" t="s">
        <v>7</v>
      </c>
      <c r="F116" s="55" t="s">
        <v>39</v>
      </c>
      <c r="G116" s="57">
        <v>0</v>
      </c>
      <c r="H116" s="57">
        <v>0</v>
      </c>
      <c r="I116" s="105">
        <v>0</v>
      </c>
    </row>
    <row r="117" spans="1:9" ht="12.75">
      <c r="A117" s="55">
        <v>95</v>
      </c>
      <c r="B117" s="55">
        <v>33</v>
      </c>
      <c r="C117" s="56">
        <v>6</v>
      </c>
      <c r="D117" s="56">
        <v>11</v>
      </c>
      <c r="E117" s="55" t="s">
        <v>7</v>
      </c>
      <c r="F117" s="55" t="s">
        <v>40</v>
      </c>
      <c r="G117" s="57">
        <v>47</v>
      </c>
      <c r="H117" s="57">
        <v>0</v>
      </c>
      <c r="I117" s="105">
        <v>10</v>
      </c>
    </row>
    <row r="118" spans="1:9" ht="12.75">
      <c r="A118" s="55">
        <v>95</v>
      </c>
      <c r="B118" s="55">
        <v>11</v>
      </c>
      <c r="C118" s="56">
        <v>6</v>
      </c>
      <c r="D118" s="56">
        <v>12</v>
      </c>
      <c r="E118" s="55" t="s">
        <v>7</v>
      </c>
      <c r="F118" s="55" t="s">
        <v>41</v>
      </c>
      <c r="G118" s="57">
        <v>14</v>
      </c>
      <c r="H118" s="57">
        <v>15</v>
      </c>
      <c r="I118" s="105">
        <v>27</v>
      </c>
    </row>
    <row r="119" spans="1:9" ht="12.75">
      <c r="A119" s="55">
        <v>95</v>
      </c>
      <c r="B119" s="55">
        <v>113</v>
      </c>
      <c r="C119" s="56">
        <v>6</v>
      </c>
      <c r="D119" s="56">
        <v>13</v>
      </c>
      <c r="E119" s="55" t="s">
        <v>7</v>
      </c>
      <c r="F119" s="55" t="s">
        <v>42</v>
      </c>
      <c r="G119" s="57">
        <v>1708</v>
      </c>
      <c r="H119" s="57">
        <v>2658</v>
      </c>
      <c r="I119" s="105">
        <v>3571</v>
      </c>
    </row>
    <row r="120" spans="1:9" ht="12.75">
      <c r="A120" s="55">
        <v>95</v>
      </c>
      <c r="B120" s="55">
        <v>67</v>
      </c>
      <c r="C120" s="56">
        <v>6</v>
      </c>
      <c r="D120" s="56">
        <v>14</v>
      </c>
      <c r="E120" s="55" t="s">
        <v>7</v>
      </c>
      <c r="F120" s="55" t="s">
        <v>44</v>
      </c>
      <c r="G120" s="57">
        <v>1025</v>
      </c>
      <c r="H120" s="57">
        <v>3316</v>
      </c>
      <c r="I120" s="105">
        <v>4526</v>
      </c>
    </row>
    <row r="121" spans="1:9" ht="12.75">
      <c r="A121" s="55">
        <v>95</v>
      </c>
      <c r="B121" s="55">
        <v>61</v>
      </c>
      <c r="C121" s="56">
        <v>6</v>
      </c>
      <c r="D121" s="56">
        <v>15</v>
      </c>
      <c r="E121" s="55" t="s">
        <v>7</v>
      </c>
      <c r="F121" s="55" t="s">
        <v>43</v>
      </c>
      <c r="G121" s="57">
        <v>40</v>
      </c>
      <c r="H121" s="57">
        <v>71</v>
      </c>
      <c r="I121" s="105">
        <v>235</v>
      </c>
    </row>
    <row r="122" spans="1:9" ht="12.75">
      <c r="A122" s="55">
        <v>95</v>
      </c>
      <c r="B122" s="55">
        <v>77</v>
      </c>
      <c r="C122" s="56">
        <v>6</v>
      </c>
      <c r="D122" s="56">
        <v>16</v>
      </c>
      <c r="E122" s="55" t="s">
        <v>7</v>
      </c>
      <c r="F122" s="55" t="s">
        <v>45</v>
      </c>
      <c r="G122" s="57">
        <v>158</v>
      </c>
      <c r="H122" s="57">
        <v>286</v>
      </c>
      <c r="I122" s="105">
        <v>332</v>
      </c>
    </row>
    <row r="123" spans="1:9" ht="12.75">
      <c r="A123" s="55">
        <v>95</v>
      </c>
      <c r="B123" s="55">
        <v>99</v>
      </c>
      <c r="C123" s="56">
        <v>6</v>
      </c>
      <c r="D123" s="56">
        <v>17</v>
      </c>
      <c r="E123" s="55" t="s">
        <v>7</v>
      </c>
      <c r="F123" s="55" t="s">
        <v>46</v>
      </c>
      <c r="G123" s="57">
        <v>0</v>
      </c>
      <c r="H123" s="57">
        <v>60</v>
      </c>
      <c r="I123" s="105">
        <v>89</v>
      </c>
    </row>
    <row r="124" spans="1:9" ht="12.75">
      <c r="A124" s="55">
        <v>95</v>
      </c>
      <c r="B124" s="55">
        <v>47</v>
      </c>
      <c r="C124" s="56">
        <v>6</v>
      </c>
      <c r="D124" s="56">
        <v>18</v>
      </c>
      <c r="E124" s="55" t="s">
        <v>7</v>
      </c>
      <c r="F124" s="55" t="s">
        <v>47</v>
      </c>
      <c r="G124" s="57">
        <v>53</v>
      </c>
      <c r="H124" s="57">
        <v>34</v>
      </c>
      <c r="I124" s="105">
        <v>27</v>
      </c>
    </row>
    <row r="125" spans="1:9" ht="12.75">
      <c r="A125" s="55">
        <v>95</v>
      </c>
      <c r="B125" s="55">
        <v>69</v>
      </c>
      <c r="C125" s="56">
        <v>6</v>
      </c>
      <c r="D125" s="56">
        <v>19</v>
      </c>
      <c r="E125" s="55" t="s">
        <v>7</v>
      </c>
      <c r="F125" s="55" t="s">
        <v>48</v>
      </c>
      <c r="G125" s="57">
        <v>0</v>
      </c>
      <c r="H125" s="57">
        <v>5</v>
      </c>
      <c r="I125" s="105">
        <v>0</v>
      </c>
    </row>
    <row r="126" spans="1:9" ht="12.75">
      <c r="A126" s="55">
        <v>95</v>
      </c>
      <c r="B126" s="55">
        <v>53</v>
      </c>
      <c r="C126" s="56">
        <v>6</v>
      </c>
      <c r="D126" s="56">
        <v>20</v>
      </c>
      <c r="E126" s="55" t="s">
        <v>7</v>
      </c>
      <c r="F126" s="55" t="s">
        <v>49</v>
      </c>
      <c r="G126" s="57">
        <v>0</v>
      </c>
      <c r="H126" s="57">
        <v>54</v>
      </c>
      <c r="I126" s="105">
        <v>40</v>
      </c>
    </row>
    <row r="127" spans="1:9" ht="12.75">
      <c r="A127" s="55">
        <v>95</v>
      </c>
      <c r="B127" s="55">
        <v>87</v>
      </c>
      <c r="C127" s="56">
        <v>6</v>
      </c>
      <c r="D127" s="56">
        <v>21</v>
      </c>
      <c r="E127" s="55" t="s">
        <v>7</v>
      </c>
      <c r="F127" s="55" t="s">
        <v>50</v>
      </c>
      <c r="G127" s="57">
        <v>68</v>
      </c>
      <c r="H127" s="57">
        <v>34</v>
      </c>
      <c r="I127" s="105">
        <v>61</v>
      </c>
    </row>
    <row r="128" spans="1:9" ht="12.75">
      <c r="A128" s="55">
        <v>55</v>
      </c>
      <c r="B128" s="55">
        <v>75</v>
      </c>
      <c r="C128" s="56">
        <v>7</v>
      </c>
      <c r="D128" s="56">
        <v>1</v>
      </c>
      <c r="E128" s="55" t="s">
        <v>8</v>
      </c>
      <c r="F128" s="55" t="s">
        <v>2</v>
      </c>
      <c r="G128" s="58">
        <v>549</v>
      </c>
      <c r="H128" s="57">
        <v>1044</v>
      </c>
      <c r="I128" s="105">
        <v>1305</v>
      </c>
    </row>
    <row r="129" spans="1:9" ht="12.75">
      <c r="A129" s="55">
        <v>55</v>
      </c>
      <c r="B129" s="55">
        <v>81</v>
      </c>
      <c r="C129" s="56">
        <v>7</v>
      </c>
      <c r="D129" s="56">
        <v>2</v>
      </c>
      <c r="E129" s="55" t="s">
        <v>8</v>
      </c>
      <c r="F129" s="55" t="s">
        <v>3</v>
      </c>
      <c r="G129" s="58">
        <v>149</v>
      </c>
      <c r="H129" s="57">
        <v>286</v>
      </c>
      <c r="I129" s="105">
        <v>462</v>
      </c>
    </row>
    <row r="130" spans="1:9" ht="12.75">
      <c r="A130" s="55">
        <v>55</v>
      </c>
      <c r="B130" s="55">
        <v>85</v>
      </c>
      <c r="C130" s="56">
        <v>7</v>
      </c>
      <c r="D130" s="56">
        <v>3</v>
      </c>
      <c r="E130" s="55" t="s">
        <v>8</v>
      </c>
      <c r="F130" s="55" t="s">
        <v>4</v>
      </c>
      <c r="G130" s="58">
        <v>95</v>
      </c>
      <c r="H130" s="57">
        <v>103</v>
      </c>
      <c r="I130" s="105">
        <v>365</v>
      </c>
    </row>
    <row r="131" spans="1:9" ht="12.75">
      <c r="A131" s="55">
        <v>55</v>
      </c>
      <c r="B131" s="55">
        <v>1</v>
      </c>
      <c r="C131" s="56">
        <v>7</v>
      </c>
      <c r="D131" s="56">
        <v>4</v>
      </c>
      <c r="E131" s="55" t="s">
        <v>8</v>
      </c>
      <c r="F131" s="55" t="s">
        <v>5</v>
      </c>
      <c r="G131" s="58">
        <v>880</v>
      </c>
      <c r="H131" s="57">
        <v>1087</v>
      </c>
      <c r="I131" s="105">
        <v>1229</v>
      </c>
    </row>
    <row r="132" spans="1:9" ht="12.75">
      <c r="A132" s="55">
        <v>55</v>
      </c>
      <c r="B132" s="55">
        <v>13</v>
      </c>
      <c r="C132" s="56">
        <v>7</v>
      </c>
      <c r="D132" s="56">
        <v>5</v>
      </c>
      <c r="E132" s="55" t="s">
        <v>8</v>
      </c>
      <c r="F132" s="55" t="s">
        <v>6</v>
      </c>
      <c r="G132" s="58">
        <v>1126</v>
      </c>
      <c r="H132" s="57">
        <v>1807</v>
      </c>
      <c r="I132" s="105">
        <v>1974</v>
      </c>
    </row>
    <row r="133" spans="1:9" ht="12.75">
      <c r="A133" s="55">
        <v>55</v>
      </c>
      <c r="B133" s="55">
        <v>95</v>
      </c>
      <c r="C133" s="56">
        <v>7</v>
      </c>
      <c r="D133" s="56">
        <v>6</v>
      </c>
      <c r="E133" s="55" t="s">
        <v>8</v>
      </c>
      <c r="F133" s="55" t="s">
        <v>7</v>
      </c>
      <c r="G133" s="58">
        <v>5572</v>
      </c>
      <c r="H133" s="57">
        <v>5805</v>
      </c>
      <c r="I133" s="105">
        <v>3756</v>
      </c>
    </row>
    <row r="134" spans="1:9" ht="12.75">
      <c r="A134" s="55">
        <v>55</v>
      </c>
      <c r="B134" s="55">
        <v>55</v>
      </c>
      <c r="C134" s="56">
        <v>7</v>
      </c>
      <c r="D134" s="56">
        <v>7</v>
      </c>
      <c r="E134" s="55" t="s">
        <v>8</v>
      </c>
      <c r="F134" s="55" t="s">
        <v>8</v>
      </c>
      <c r="G134" s="58">
        <v>31808</v>
      </c>
      <c r="H134" s="57">
        <v>37464</v>
      </c>
      <c r="I134" s="105">
        <v>44341</v>
      </c>
    </row>
    <row r="135" spans="1:9" ht="12.75">
      <c r="A135" s="55">
        <v>55</v>
      </c>
      <c r="B135" s="55">
        <v>97</v>
      </c>
      <c r="C135" s="56">
        <v>7</v>
      </c>
      <c r="D135" s="56">
        <v>8</v>
      </c>
      <c r="E135" s="55" t="s">
        <v>8</v>
      </c>
      <c r="F135" s="55" t="s">
        <v>9</v>
      </c>
      <c r="G135" s="58">
        <v>1124</v>
      </c>
      <c r="H135" s="57">
        <v>1630</v>
      </c>
      <c r="I135" s="105">
        <v>2146</v>
      </c>
    </row>
    <row r="136" spans="1:9" ht="12.75">
      <c r="A136" s="55">
        <v>55</v>
      </c>
      <c r="B136" s="55">
        <v>41</v>
      </c>
      <c r="C136" s="56">
        <v>7</v>
      </c>
      <c r="D136" s="56">
        <v>9</v>
      </c>
      <c r="E136" s="55" t="s">
        <v>8</v>
      </c>
      <c r="F136" s="55" t="s">
        <v>10</v>
      </c>
      <c r="G136" s="58">
        <v>215</v>
      </c>
      <c r="H136" s="57">
        <v>549</v>
      </c>
      <c r="I136" s="105">
        <v>894</v>
      </c>
    </row>
    <row r="137" spans="1:9" ht="12.75">
      <c r="A137" s="55">
        <v>55</v>
      </c>
      <c r="B137" s="55">
        <v>45</v>
      </c>
      <c r="C137" s="56">
        <v>7</v>
      </c>
      <c r="D137" s="56">
        <v>10</v>
      </c>
      <c r="E137" s="55" t="s">
        <v>8</v>
      </c>
      <c r="F137" s="55" t="s">
        <v>39</v>
      </c>
      <c r="G137" s="57">
        <v>0</v>
      </c>
      <c r="H137" s="57">
        <v>21</v>
      </c>
      <c r="I137" s="105">
        <v>23</v>
      </c>
    </row>
    <row r="138" spans="1:9" ht="12.75">
      <c r="A138" s="55">
        <v>55</v>
      </c>
      <c r="B138" s="55">
        <v>33</v>
      </c>
      <c r="C138" s="56">
        <v>7</v>
      </c>
      <c r="D138" s="56">
        <v>11</v>
      </c>
      <c r="E138" s="55" t="s">
        <v>8</v>
      </c>
      <c r="F138" s="55" t="s">
        <v>40</v>
      </c>
      <c r="G138" s="57">
        <v>13</v>
      </c>
      <c r="H138" s="57">
        <v>90</v>
      </c>
      <c r="I138" s="105">
        <v>58</v>
      </c>
    </row>
    <row r="139" spans="1:9" ht="12.75">
      <c r="A139" s="55">
        <v>55</v>
      </c>
      <c r="B139" s="55">
        <v>11</v>
      </c>
      <c r="C139" s="56">
        <v>7</v>
      </c>
      <c r="D139" s="56">
        <v>12</v>
      </c>
      <c r="E139" s="55" t="s">
        <v>8</v>
      </c>
      <c r="F139" s="55" t="s">
        <v>41</v>
      </c>
      <c r="G139" s="57">
        <v>0</v>
      </c>
      <c r="H139" s="57">
        <v>0</v>
      </c>
      <c r="I139" s="105">
        <v>0</v>
      </c>
    </row>
    <row r="140" spans="1:9" ht="12.75">
      <c r="A140" s="55">
        <v>55</v>
      </c>
      <c r="B140" s="55">
        <v>113</v>
      </c>
      <c r="C140" s="56">
        <v>7</v>
      </c>
      <c r="D140" s="56">
        <v>13</v>
      </c>
      <c r="E140" s="55" t="s">
        <v>8</v>
      </c>
      <c r="F140" s="55" t="s">
        <v>42</v>
      </c>
      <c r="G140" s="57">
        <v>15</v>
      </c>
      <c r="H140" s="57">
        <v>48</v>
      </c>
      <c r="I140" s="105">
        <v>146</v>
      </c>
    </row>
    <row r="141" spans="1:9" ht="12.75">
      <c r="A141" s="55">
        <v>55</v>
      </c>
      <c r="B141" s="55">
        <v>67</v>
      </c>
      <c r="C141" s="56">
        <v>7</v>
      </c>
      <c r="D141" s="56">
        <v>14</v>
      </c>
      <c r="E141" s="55" t="s">
        <v>8</v>
      </c>
      <c r="F141" s="55" t="s">
        <v>44</v>
      </c>
      <c r="G141" s="57">
        <v>69</v>
      </c>
      <c r="H141" s="57">
        <v>188</v>
      </c>
      <c r="I141" s="105">
        <v>227</v>
      </c>
    </row>
    <row r="142" spans="1:9" ht="12.75">
      <c r="A142" s="55">
        <v>55</v>
      </c>
      <c r="B142" s="55">
        <v>61</v>
      </c>
      <c r="C142" s="56">
        <v>7</v>
      </c>
      <c r="D142" s="56">
        <v>15</v>
      </c>
      <c r="E142" s="55" t="s">
        <v>8</v>
      </c>
      <c r="F142" s="55" t="s">
        <v>43</v>
      </c>
      <c r="G142" s="57">
        <v>0</v>
      </c>
      <c r="H142" s="57">
        <v>16</v>
      </c>
      <c r="I142" s="105">
        <v>14</v>
      </c>
    </row>
    <row r="143" spans="1:9" ht="12.75">
      <c r="A143" s="55">
        <v>55</v>
      </c>
      <c r="B143" s="55">
        <v>77</v>
      </c>
      <c r="C143" s="56">
        <v>7</v>
      </c>
      <c r="D143" s="56">
        <v>16</v>
      </c>
      <c r="E143" s="55" t="s">
        <v>8</v>
      </c>
      <c r="F143" s="55" t="s">
        <v>45</v>
      </c>
      <c r="G143" s="57">
        <v>0</v>
      </c>
      <c r="H143" s="57">
        <v>20</v>
      </c>
      <c r="I143" s="105">
        <v>19</v>
      </c>
    </row>
    <row r="144" spans="1:9" ht="12.75">
      <c r="A144" s="55">
        <v>55</v>
      </c>
      <c r="B144" s="55">
        <v>99</v>
      </c>
      <c r="C144" s="56">
        <v>7</v>
      </c>
      <c r="D144" s="56">
        <v>17</v>
      </c>
      <c r="E144" s="55" t="s">
        <v>8</v>
      </c>
      <c r="F144" s="55" t="s">
        <v>46</v>
      </c>
      <c r="G144" s="57">
        <v>12</v>
      </c>
      <c r="H144" s="57">
        <v>48</v>
      </c>
      <c r="I144" s="105">
        <v>0</v>
      </c>
    </row>
    <row r="145" spans="1:9" ht="12.75">
      <c r="A145" s="55">
        <v>55</v>
      </c>
      <c r="B145" s="55">
        <v>47</v>
      </c>
      <c r="C145" s="56">
        <v>7</v>
      </c>
      <c r="D145" s="56">
        <v>18</v>
      </c>
      <c r="E145" s="55" t="s">
        <v>8</v>
      </c>
      <c r="F145" s="55" t="s">
        <v>47</v>
      </c>
      <c r="G145" s="57">
        <v>0</v>
      </c>
      <c r="H145" s="57">
        <v>0</v>
      </c>
      <c r="I145" s="105">
        <v>0</v>
      </c>
    </row>
    <row r="146" spans="1:9" ht="12.75">
      <c r="A146" s="55">
        <v>55</v>
      </c>
      <c r="B146" s="55">
        <v>69</v>
      </c>
      <c r="C146" s="56">
        <v>7</v>
      </c>
      <c r="D146" s="56">
        <v>19</v>
      </c>
      <c r="E146" s="55" t="s">
        <v>8</v>
      </c>
      <c r="F146" s="55" t="s">
        <v>48</v>
      </c>
      <c r="G146" s="57">
        <v>11</v>
      </c>
      <c r="H146" s="57">
        <v>0</v>
      </c>
      <c r="I146" s="105">
        <v>0</v>
      </c>
    </row>
    <row r="147" spans="1:9" ht="12.75">
      <c r="A147" s="55">
        <v>55</v>
      </c>
      <c r="B147" s="55">
        <v>53</v>
      </c>
      <c r="C147" s="56">
        <v>7</v>
      </c>
      <c r="D147" s="56">
        <v>20</v>
      </c>
      <c r="E147" s="55" t="s">
        <v>8</v>
      </c>
      <c r="F147" s="55" t="s">
        <v>49</v>
      </c>
      <c r="G147" s="57">
        <v>0</v>
      </c>
      <c r="H147" s="57">
        <v>7</v>
      </c>
      <c r="I147" s="105">
        <v>12</v>
      </c>
    </row>
    <row r="148" spans="1:9" ht="12.75">
      <c r="A148" s="55">
        <v>55</v>
      </c>
      <c r="B148" s="55">
        <v>87</v>
      </c>
      <c r="C148" s="56">
        <v>7</v>
      </c>
      <c r="D148" s="56">
        <v>21</v>
      </c>
      <c r="E148" s="55" t="s">
        <v>8</v>
      </c>
      <c r="F148" s="55" t="s">
        <v>50</v>
      </c>
      <c r="G148" s="57">
        <v>24</v>
      </c>
      <c r="H148" s="57">
        <v>0</v>
      </c>
      <c r="I148" s="105">
        <v>30</v>
      </c>
    </row>
    <row r="149" spans="1:9" ht="12.75">
      <c r="A149" s="55">
        <v>97</v>
      </c>
      <c r="B149" s="55">
        <v>75</v>
      </c>
      <c r="C149" s="56">
        <v>8</v>
      </c>
      <c r="D149" s="56">
        <v>1</v>
      </c>
      <c r="E149" s="55" t="s">
        <v>9</v>
      </c>
      <c r="F149" s="55" t="s">
        <v>2</v>
      </c>
      <c r="G149" s="58">
        <v>6489</v>
      </c>
      <c r="H149" s="57">
        <v>8357</v>
      </c>
      <c r="I149" s="105">
        <v>8192</v>
      </c>
    </row>
    <row r="150" spans="1:9" ht="12.75">
      <c r="A150" s="55">
        <v>97</v>
      </c>
      <c r="B150" s="55">
        <v>81</v>
      </c>
      <c r="C150" s="56">
        <v>8</v>
      </c>
      <c r="D150" s="56">
        <v>2</v>
      </c>
      <c r="E150" s="55" t="s">
        <v>9</v>
      </c>
      <c r="F150" s="55" t="s">
        <v>3</v>
      </c>
      <c r="G150" s="58">
        <v>883</v>
      </c>
      <c r="H150" s="57">
        <v>1528</v>
      </c>
      <c r="I150" s="105">
        <v>1633</v>
      </c>
    </row>
    <row r="151" spans="1:9" ht="12.75">
      <c r="A151" s="55">
        <v>97</v>
      </c>
      <c r="B151" s="55">
        <v>85</v>
      </c>
      <c r="C151" s="56">
        <v>8</v>
      </c>
      <c r="D151" s="56">
        <v>3</v>
      </c>
      <c r="E151" s="55" t="s">
        <v>9</v>
      </c>
      <c r="F151" s="55" t="s">
        <v>4</v>
      </c>
      <c r="G151" s="58">
        <v>100</v>
      </c>
      <c r="H151" s="57">
        <v>388</v>
      </c>
      <c r="I151" s="105">
        <v>1246</v>
      </c>
    </row>
    <row r="152" spans="1:9" ht="12.75">
      <c r="A152" s="55">
        <v>97</v>
      </c>
      <c r="B152" s="55">
        <v>1</v>
      </c>
      <c r="C152" s="56">
        <v>8</v>
      </c>
      <c r="D152" s="56">
        <v>4</v>
      </c>
      <c r="E152" s="55" t="s">
        <v>9</v>
      </c>
      <c r="F152" s="55" t="s">
        <v>5</v>
      </c>
      <c r="G152" s="58">
        <v>826</v>
      </c>
      <c r="H152" s="57">
        <v>1839</v>
      </c>
      <c r="I152" s="105">
        <v>2367</v>
      </c>
    </row>
    <row r="153" spans="1:9" ht="12.75">
      <c r="A153" s="55">
        <v>97</v>
      </c>
      <c r="B153" s="55">
        <v>13</v>
      </c>
      <c r="C153" s="56">
        <v>8</v>
      </c>
      <c r="D153" s="56">
        <v>5</v>
      </c>
      <c r="E153" s="55" t="s">
        <v>9</v>
      </c>
      <c r="F153" s="55" t="s">
        <v>6</v>
      </c>
      <c r="G153" s="58">
        <v>647</v>
      </c>
      <c r="H153" s="57">
        <v>1425</v>
      </c>
      <c r="I153" s="105">
        <v>1776</v>
      </c>
    </row>
    <row r="154" spans="1:9" ht="12.75">
      <c r="A154" s="55">
        <v>97</v>
      </c>
      <c r="B154" s="55">
        <v>95</v>
      </c>
      <c r="C154" s="56">
        <v>8</v>
      </c>
      <c r="D154" s="56">
        <v>6</v>
      </c>
      <c r="E154" s="55" t="s">
        <v>9</v>
      </c>
      <c r="F154" s="55" t="s">
        <v>7</v>
      </c>
      <c r="G154" s="58">
        <v>895</v>
      </c>
      <c r="H154" s="57">
        <v>1310</v>
      </c>
      <c r="I154" s="105">
        <v>1299</v>
      </c>
    </row>
    <row r="155" spans="1:9" ht="12.75">
      <c r="A155" s="55">
        <v>97</v>
      </c>
      <c r="B155" s="55">
        <v>55</v>
      </c>
      <c r="C155" s="56">
        <v>8</v>
      </c>
      <c r="D155" s="56">
        <v>7</v>
      </c>
      <c r="E155" s="55" t="s">
        <v>9</v>
      </c>
      <c r="F155" s="55" t="s">
        <v>8</v>
      </c>
      <c r="G155" s="58">
        <v>1238</v>
      </c>
      <c r="H155" s="57">
        <v>2026</v>
      </c>
      <c r="I155" s="105">
        <v>3030</v>
      </c>
    </row>
    <row r="156" spans="1:9" ht="12.75">
      <c r="A156" s="55">
        <v>97</v>
      </c>
      <c r="B156" s="55">
        <v>97</v>
      </c>
      <c r="C156" s="56">
        <v>8</v>
      </c>
      <c r="D156" s="56">
        <v>8</v>
      </c>
      <c r="E156" s="55" t="s">
        <v>9</v>
      </c>
      <c r="F156" s="55" t="s">
        <v>9</v>
      </c>
      <c r="G156" s="58">
        <v>105957</v>
      </c>
      <c r="H156" s="57">
        <v>154324</v>
      </c>
      <c r="I156" s="105">
        <v>184423</v>
      </c>
    </row>
    <row r="157" spans="1:9" ht="12.75">
      <c r="A157" s="55">
        <v>97</v>
      </c>
      <c r="B157" s="55">
        <v>41</v>
      </c>
      <c r="C157" s="56">
        <v>8</v>
      </c>
      <c r="D157" s="56">
        <v>9</v>
      </c>
      <c r="E157" s="55" t="s">
        <v>9</v>
      </c>
      <c r="F157" s="55" t="s">
        <v>10</v>
      </c>
      <c r="G157" s="58">
        <v>9594</v>
      </c>
      <c r="H157" s="57">
        <v>15352</v>
      </c>
      <c r="I157" s="105">
        <v>18336</v>
      </c>
    </row>
    <row r="158" spans="1:9" ht="12.75">
      <c r="A158" s="55">
        <v>97</v>
      </c>
      <c r="B158" s="55">
        <v>45</v>
      </c>
      <c r="C158" s="56">
        <v>8</v>
      </c>
      <c r="D158" s="56">
        <v>10</v>
      </c>
      <c r="E158" s="55" t="s">
        <v>9</v>
      </c>
      <c r="F158" s="55" t="s">
        <v>39</v>
      </c>
      <c r="G158" s="57">
        <v>188</v>
      </c>
      <c r="H158" s="57">
        <v>493</v>
      </c>
      <c r="I158" s="105">
        <v>545</v>
      </c>
    </row>
    <row r="159" spans="1:9" ht="12.75">
      <c r="A159" s="55">
        <v>97</v>
      </c>
      <c r="B159" s="55">
        <v>33</v>
      </c>
      <c r="C159" s="56">
        <v>8</v>
      </c>
      <c r="D159" s="56">
        <v>11</v>
      </c>
      <c r="E159" s="55" t="s">
        <v>9</v>
      </c>
      <c r="F159" s="55" t="s">
        <v>40</v>
      </c>
      <c r="G159" s="57">
        <v>104</v>
      </c>
      <c r="H159" s="57">
        <v>225</v>
      </c>
      <c r="I159" s="105">
        <v>323</v>
      </c>
    </row>
    <row r="160" spans="1:9" ht="12.75">
      <c r="A160" s="55">
        <v>97</v>
      </c>
      <c r="B160" s="55">
        <v>11</v>
      </c>
      <c r="C160" s="56">
        <v>8</v>
      </c>
      <c r="D160" s="56">
        <v>12</v>
      </c>
      <c r="E160" s="55" t="s">
        <v>9</v>
      </c>
      <c r="F160" s="55" t="s">
        <v>41</v>
      </c>
      <c r="G160" s="57">
        <v>37</v>
      </c>
      <c r="H160" s="57">
        <v>0</v>
      </c>
      <c r="I160" s="105">
        <v>8</v>
      </c>
    </row>
    <row r="161" spans="1:9" ht="12.75">
      <c r="A161" s="55">
        <v>97</v>
      </c>
      <c r="B161" s="55">
        <v>113</v>
      </c>
      <c r="C161" s="56">
        <v>8</v>
      </c>
      <c r="D161" s="56">
        <v>13</v>
      </c>
      <c r="E161" s="55" t="s">
        <v>9</v>
      </c>
      <c r="F161" s="55" t="s">
        <v>42</v>
      </c>
      <c r="G161" s="57">
        <v>29</v>
      </c>
      <c r="H161" s="57">
        <v>73</v>
      </c>
      <c r="I161" s="105">
        <v>87</v>
      </c>
    </row>
    <row r="162" spans="1:9" ht="12.75">
      <c r="A162" s="55">
        <v>97</v>
      </c>
      <c r="B162" s="55">
        <v>67</v>
      </c>
      <c r="C162" s="56">
        <v>8</v>
      </c>
      <c r="D162" s="56">
        <v>14</v>
      </c>
      <c r="E162" s="55" t="s">
        <v>9</v>
      </c>
      <c r="F162" s="55" t="s">
        <v>44</v>
      </c>
      <c r="G162" s="57">
        <v>207</v>
      </c>
      <c r="H162" s="57">
        <v>336</v>
      </c>
      <c r="I162" s="105">
        <v>196</v>
      </c>
    </row>
    <row r="163" spans="1:9" ht="12.75">
      <c r="A163" s="55">
        <v>97</v>
      </c>
      <c r="B163" s="55">
        <v>61</v>
      </c>
      <c r="C163" s="56">
        <v>8</v>
      </c>
      <c r="D163" s="56">
        <v>15</v>
      </c>
      <c r="E163" s="55" t="s">
        <v>9</v>
      </c>
      <c r="F163" s="55" t="s">
        <v>43</v>
      </c>
      <c r="G163" s="57">
        <v>44</v>
      </c>
      <c r="H163" s="57">
        <v>23</v>
      </c>
      <c r="I163" s="105">
        <v>28</v>
      </c>
    </row>
    <row r="164" spans="1:9" ht="12.75">
      <c r="A164" s="55">
        <v>97</v>
      </c>
      <c r="B164" s="55">
        <v>77</v>
      </c>
      <c r="C164" s="56">
        <v>8</v>
      </c>
      <c r="D164" s="56">
        <v>16</v>
      </c>
      <c r="E164" s="55" t="s">
        <v>9</v>
      </c>
      <c r="F164" s="55" t="s">
        <v>45</v>
      </c>
      <c r="G164" s="57">
        <v>10</v>
      </c>
      <c r="H164" s="57">
        <v>87</v>
      </c>
      <c r="I164" s="105">
        <v>25</v>
      </c>
    </row>
    <row r="165" spans="1:9" ht="12.75">
      <c r="A165" s="55">
        <v>97</v>
      </c>
      <c r="B165" s="55">
        <v>99</v>
      </c>
      <c r="C165" s="56">
        <v>8</v>
      </c>
      <c r="D165" s="56">
        <v>17</v>
      </c>
      <c r="E165" s="55" t="s">
        <v>9</v>
      </c>
      <c r="F165" s="55" t="s">
        <v>46</v>
      </c>
      <c r="G165" s="57">
        <v>23</v>
      </c>
      <c r="H165" s="57">
        <v>6</v>
      </c>
      <c r="I165" s="105">
        <v>9</v>
      </c>
    </row>
    <row r="166" spans="1:9" ht="12.75">
      <c r="A166" s="55">
        <v>97</v>
      </c>
      <c r="B166" s="55">
        <v>47</v>
      </c>
      <c r="C166" s="56">
        <v>8</v>
      </c>
      <c r="D166" s="56">
        <v>18</v>
      </c>
      <c r="E166" s="55" t="s">
        <v>9</v>
      </c>
      <c r="F166" s="55" t="s">
        <v>47</v>
      </c>
      <c r="G166" s="57">
        <v>0</v>
      </c>
      <c r="H166" s="57">
        <v>7</v>
      </c>
      <c r="I166" s="105">
        <v>0</v>
      </c>
    </row>
    <row r="167" spans="1:9" ht="12.75">
      <c r="A167" s="55">
        <v>97</v>
      </c>
      <c r="B167" s="55">
        <v>69</v>
      </c>
      <c r="C167" s="56">
        <v>8</v>
      </c>
      <c r="D167" s="56">
        <v>19</v>
      </c>
      <c r="E167" s="55" t="s">
        <v>9</v>
      </c>
      <c r="F167" s="55" t="s">
        <v>48</v>
      </c>
      <c r="G167" s="57">
        <v>0</v>
      </c>
      <c r="H167" s="57">
        <v>0</v>
      </c>
      <c r="I167" s="105">
        <v>23</v>
      </c>
    </row>
    <row r="168" spans="1:9" ht="12.75">
      <c r="A168" s="55">
        <v>97</v>
      </c>
      <c r="B168" s="55">
        <v>53</v>
      </c>
      <c r="C168" s="56">
        <v>8</v>
      </c>
      <c r="D168" s="56">
        <v>20</v>
      </c>
      <c r="E168" s="55" t="s">
        <v>9</v>
      </c>
      <c r="F168" s="55" t="s">
        <v>49</v>
      </c>
      <c r="G168" s="57">
        <v>14</v>
      </c>
      <c r="H168" s="57">
        <v>30</v>
      </c>
      <c r="I168" s="105">
        <v>9</v>
      </c>
    </row>
    <row r="169" spans="1:9" ht="12.75">
      <c r="A169" s="55">
        <v>97</v>
      </c>
      <c r="B169" s="55">
        <v>87</v>
      </c>
      <c r="C169" s="56">
        <v>8</v>
      </c>
      <c r="D169" s="56">
        <v>21</v>
      </c>
      <c r="E169" s="55" t="s">
        <v>9</v>
      </c>
      <c r="F169" s="55" t="s">
        <v>50</v>
      </c>
      <c r="G169" s="57">
        <v>25</v>
      </c>
      <c r="H169" s="57">
        <v>27</v>
      </c>
      <c r="I169" s="105">
        <v>70</v>
      </c>
    </row>
    <row r="170" spans="1:9" ht="12.75">
      <c r="A170" s="55">
        <v>41</v>
      </c>
      <c r="B170" s="55">
        <v>75</v>
      </c>
      <c r="C170" s="56">
        <v>9</v>
      </c>
      <c r="D170" s="56">
        <v>1</v>
      </c>
      <c r="E170" s="55" t="s">
        <v>10</v>
      </c>
      <c r="F170" s="55" t="s">
        <v>2</v>
      </c>
      <c r="G170" s="58">
        <v>37662</v>
      </c>
      <c r="H170" s="57">
        <v>33656</v>
      </c>
      <c r="I170" s="105">
        <v>30894</v>
      </c>
    </row>
    <row r="171" spans="1:9" ht="12.75">
      <c r="A171" s="55">
        <v>41</v>
      </c>
      <c r="B171" s="55">
        <v>81</v>
      </c>
      <c r="C171" s="56">
        <v>9</v>
      </c>
      <c r="D171" s="56">
        <v>2</v>
      </c>
      <c r="E171" s="55" t="s">
        <v>10</v>
      </c>
      <c r="F171" s="55" t="s">
        <v>3</v>
      </c>
      <c r="G171" s="58">
        <v>2591</v>
      </c>
      <c r="H171" s="57">
        <v>3212</v>
      </c>
      <c r="I171" s="105">
        <v>2614</v>
      </c>
    </row>
    <row r="172" spans="1:9" ht="12.75">
      <c r="A172" s="55">
        <v>41</v>
      </c>
      <c r="B172" s="55">
        <v>85</v>
      </c>
      <c r="C172" s="56">
        <v>9</v>
      </c>
      <c r="D172" s="56">
        <v>3</v>
      </c>
      <c r="E172" s="55" t="s">
        <v>10</v>
      </c>
      <c r="F172" s="55" t="s">
        <v>4</v>
      </c>
      <c r="G172" s="58">
        <v>400</v>
      </c>
      <c r="H172" s="57">
        <v>564</v>
      </c>
      <c r="I172" s="105">
        <v>952</v>
      </c>
    </row>
    <row r="173" spans="1:9" ht="12.75">
      <c r="A173" s="55">
        <v>41</v>
      </c>
      <c r="B173" s="55">
        <v>1</v>
      </c>
      <c r="C173" s="56">
        <v>9</v>
      </c>
      <c r="D173" s="56">
        <v>4</v>
      </c>
      <c r="E173" s="55" t="s">
        <v>10</v>
      </c>
      <c r="F173" s="55" t="s">
        <v>5</v>
      </c>
      <c r="G173" s="58">
        <v>3526</v>
      </c>
      <c r="H173" s="57">
        <v>5256</v>
      </c>
      <c r="I173" s="105">
        <v>4729</v>
      </c>
    </row>
    <row r="174" spans="1:9" ht="12.75">
      <c r="A174" s="55">
        <v>41</v>
      </c>
      <c r="B174" s="55">
        <v>13</v>
      </c>
      <c r="C174" s="56">
        <v>9</v>
      </c>
      <c r="D174" s="56">
        <v>5</v>
      </c>
      <c r="E174" s="55" t="s">
        <v>10</v>
      </c>
      <c r="F174" s="55" t="s">
        <v>6</v>
      </c>
      <c r="G174" s="58">
        <v>1555</v>
      </c>
      <c r="H174" s="57">
        <v>3428</v>
      </c>
      <c r="I174" s="105">
        <v>2740</v>
      </c>
    </row>
    <row r="175" spans="1:9" ht="12.75">
      <c r="A175" s="55">
        <v>41</v>
      </c>
      <c r="B175" s="55">
        <v>95</v>
      </c>
      <c r="C175" s="56">
        <v>9</v>
      </c>
      <c r="D175" s="56">
        <v>6</v>
      </c>
      <c r="E175" s="55" t="s">
        <v>10</v>
      </c>
      <c r="F175" s="55" t="s">
        <v>7</v>
      </c>
      <c r="G175" s="58">
        <v>556</v>
      </c>
      <c r="H175" s="57">
        <v>845</v>
      </c>
      <c r="I175" s="105">
        <v>610</v>
      </c>
    </row>
    <row r="176" spans="1:9" ht="12.75">
      <c r="A176" s="55">
        <v>41</v>
      </c>
      <c r="B176" s="55">
        <v>55</v>
      </c>
      <c r="C176" s="56">
        <v>9</v>
      </c>
      <c r="D176" s="56">
        <v>7</v>
      </c>
      <c r="E176" s="55" t="s">
        <v>10</v>
      </c>
      <c r="F176" s="55" t="s">
        <v>8</v>
      </c>
      <c r="G176" s="58">
        <v>104</v>
      </c>
      <c r="H176" s="57">
        <v>189</v>
      </c>
      <c r="I176" s="105">
        <v>380</v>
      </c>
    </row>
    <row r="177" spans="1:9" ht="12.75">
      <c r="A177" s="55">
        <v>41</v>
      </c>
      <c r="B177" s="55">
        <v>97</v>
      </c>
      <c r="C177" s="56">
        <v>9</v>
      </c>
      <c r="D177" s="56">
        <v>8</v>
      </c>
      <c r="E177" s="55" t="s">
        <v>10</v>
      </c>
      <c r="F177" s="55" t="s">
        <v>9</v>
      </c>
      <c r="G177" s="58">
        <v>2079</v>
      </c>
      <c r="H177" s="57">
        <v>3179</v>
      </c>
      <c r="I177" s="105">
        <v>3493</v>
      </c>
    </row>
    <row r="178" spans="1:9" ht="12.75">
      <c r="A178" s="55">
        <v>41</v>
      </c>
      <c r="B178" s="55">
        <v>41</v>
      </c>
      <c r="C178" s="56">
        <v>9</v>
      </c>
      <c r="D178" s="56">
        <v>9</v>
      </c>
      <c r="E178" s="55" t="s">
        <v>10</v>
      </c>
      <c r="F178" s="55" t="s">
        <v>10</v>
      </c>
      <c r="G178" s="58">
        <v>65830</v>
      </c>
      <c r="H178" s="57">
        <v>72941</v>
      </c>
      <c r="I178" s="105">
        <v>78681</v>
      </c>
    </row>
    <row r="179" spans="1:9" ht="12.75">
      <c r="A179" s="55">
        <v>41</v>
      </c>
      <c r="B179" s="55">
        <v>45</v>
      </c>
      <c r="C179" s="56">
        <v>9</v>
      </c>
      <c r="D179" s="56">
        <v>10</v>
      </c>
      <c r="E179" s="55" t="s">
        <v>10</v>
      </c>
      <c r="F179" s="55" t="s">
        <v>39</v>
      </c>
      <c r="G179" s="57">
        <v>57</v>
      </c>
      <c r="H179" s="57">
        <v>7</v>
      </c>
      <c r="I179" s="105">
        <v>44</v>
      </c>
    </row>
    <row r="180" spans="1:9" ht="12.75">
      <c r="A180" s="55">
        <v>41</v>
      </c>
      <c r="B180" s="55">
        <v>33</v>
      </c>
      <c r="C180" s="56">
        <v>9</v>
      </c>
      <c r="D180" s="56">
        <v>11</v>
      </c>
      <c r="E180" s="55" t="s">
        <v>10</v>
      </c>
      <c r="F180" s="55" t="s">
        <v>40</v>
      </c>
      <c r="G180" s="57">
        <v>0</v>
      </c>
      <c r="H180" s="57">
        <v>8</v>
      </c>
      <c r="I180" s="105">
        <v>5</v>
      </c>
    </row>
    <row r="181" spans="1:9" ht="12.75">
      <c r="A181" s="55">
        <v>41</v>
      </c>
      <c r="B181" s="55">
        <v>11</v>
      </c>
      <c r="C181" s="56">
        <v>9</v>
      </c>
      <c r="D181" s="56">
        <v>12</v>
      </c>
      <c r="E181" s="55" t="s">
        <v>10</v>
      </c>
      <c r="F181" s="55" t="s">
        <v>41</v>
      </c>
      <c r="G181" s="57">
        <v>0</v>
      </c>
      <c r="H181" s="57">
        <v>0</v>
      </c>
      <c r="I181" s="105">
        <v>0</v>
      </c>
    </row>
    <row r="182" spans="1:9" ht="12.75">
      <c r="A182" s="55">
        <v>41</v>
      </c>
      <c r="B182" s="55">
        <v>113</v>
      </c>
      <c r="C182" s="56">
        <v>9</v>
      </c>
      <c r="D182" s="56">
        <v>13</v>
      </c>
      <c r="E182" s="55" t="s">
        <v>10</v>
      </c>
      <c r="F182" s="55" t="s">
        <v>42</v>
      </c>
      <c r="G182" s="57">
        <v>15</v>
      </c>
      <c r="H182" s="57">
        <v>34</v>
      </c>
      <c r="I182" s="105">
        <v>29</v>
      </c>
    </row>
    <row r="183" spans="1:9" ht="12.75">
      <c r="A183" s="55">
        <v>41</v>
      </c>
      <c r="B183" s="55">
        <v>67</v>
      </c>
      <c r="C183" s="56">
        <v>9</v>
      </c>
      <c r="D183" s="56">
        <v>14</v>
      </c>
      <c r="E183" s="55" t="s">
        <v>10</v>
      </c>
      <c r="F183" s="55" t="s">
        <v>44</v>
      </c>
      <c r="G183" s="57">
        <v>76</v>
      </c>
      <c r="H183" s="57">
        <v>118</v>
      </c>
      <c r="I183" s="105">
        <v>180</v>
      </c>
    </row>
    <row r="184" spans="1:9" ht="12.75">
      <c r="A184" s="55">
        <v>41</v>
      </c>
      <c r="B184" s="55">
        <v>61</v>
      </c>
      <c r="C184" s="56">
        <v>9</v>
      </c>
      <c r="D184" s="56">
        <v>15</v>
      </c>
      <c r="E184" s="55" t="s">
        <v>10</v>
      </c>
      <c r="F184" s="55" t="s">
        <v>43</v>
      </c>
      <c r="G184" s="57">
        <v>0</v>
      </c>
      <c r="H184" s="57">
        <v>5</v>
      </c>
      <c r="I184" s="105">
        <v>6</v>
      </c>
    </row>
    <row r="185" spans="1:9" ht="12.75">
      <c r="A185" s="55">
        <v>41</v>
      </c>
      <c r="B185" s="55">
        <v>77</v>
      </c>
      <c r="C185" s="56">
        <v>9</v>
      </c>
      <c r="D185" s="56">
        <v>16</v>
      </c>
      <c r="E185" s="55" t="s">
        <v>10</v>
      </c>
      <c r="F185" s="55" t="s">
        <v>45</v>
      </c>
      <c r="G185" s="57">
        <v>17</v>
      </c>
      <c r="H185" s="57">
        <v>20</v>
      </c>
      <c r="I185" s="105">
        <v>60</v>
      </c>
    </row>
    <row r="186" spans="1:9" ht="12.75">
      <c r="A186" s="55">
        <v>41</v>
      </c>
      <c r="B186" s="55">
        <v>99</v>
      </c>
      <c r="C186" s="56">
        <v>9</v>
      </c>
      <c r="D186" s="56">
        <v>17</v>
      </c>
      <c r="E186" s="55" t="s">
        <v>10</v>
      </c>
      <c r="F186" s="55" t="s">
        <v>46</v>
      </c>
      <c r="G186" s="57">
        <v>0</v>
      </c>
      <c r="H186" s="57">
        <v>0</v>
      </c>
      <c r="I186" s="105">
        <v>10</v>
      </c>
    </row>
    <row r="187" spans="1:9" ht="12.75">
      <c r="A187" s="55">
        <v>41</v>
      </c>
      <c r="B187" s="55">
        <v>47</v>
      </c>
      <c r="C187" s="56">
        <v>9</v>
      </c>
      <c r="D187" s="56">
        <v>18</v>
      </c>
      <c r="E187" s="55" t="s">
        <v>10</v>
      </c>
      <c r="F187" s="55" t="s">
        <v>47</v>
      </c>
      <c r="G187" s="57">
        <v>0</v>
      </c>
      <c r="H187" s="57">
        <v>0</v>
      </c>
      <c r="I187" s="105">
        <v>0</v>
      </c>
    </row>
    <row r="188" spans="1:9" ht="12.75">
      <c r="A188" s="55">
        <v>41</v>
      </c>
      <c r="B188" s="55">
        <v>69</v>
      </c>
      <c r="C188" s="56">
        <v>9</v>
      </c>
      <c r="D188" s="56">
        <v>19</v>
      </c>
      <c r="E188" s="55" t="s">
        <v>10</v>
      </c>
      <c r="F188" s="55" t="s">
        <v>48</v>
      </c>
      <c r="G188" s="57">
        <v>0</v>
      </c>
      <c r="H188" s="57">
        <v>0</v>
      </c>
      <c r="I188" s="105">
        <v>0</v>
      </c>
    </row>
    <row r="189" spans="1:9" ht="12.75">
      <c r="A189" s="55">
        <v>41</v>
      </c>
      <c r="B189" s="55">
        <v>53</v>
      </c>
      <c r="C189" s="56">
        <v>9</v>
      </c>
      <c r="D189" s="56">
        <v>20</v>
      </c>
      <c r="E189" s="55" t="s">
        <v>10</v>
      </c>
      <c r="F189" s="55" t="s">
        <v>49</v>
      </c>
      <c r="G189" s="57">
        <v>13</v>
      </c>
      <c r="H189" s="57">
        <v>32</v>
      </c>
      <c r="I189" s="105">
        <v>44</v>
      </c>
    </row>
    <row r="190" spans="1:9" ht="12.75">
      <c r="A190" s="55">
        <v>41</v>
      </c>
      <c r="B190" s="55">
        <v>87</v>
      </c>
      <c r="C190" s="56">
        <v>9</v>
      </c>
      <c r="D190" s="56">
        <v>21</v>
      </c>
      <c r="E190" s="55" t="s">
        <v>10</v>
      </c>
      <c r="F190" s="55" t="s">
        <v>50</v>
      </c>
      <c r="G190" s="57">
        <v>13</v>
      </c>
      <c r="H190" s="57">
        <v>13</v>
      </c>
      <c r="I190" s="105">
        <v>91</v>
      </c>
    </row>
    <row r="191" spans="1:9" ht="12.75">
      <c r="A191" s="55">
        <v>45</v>
      </c>
      <c r="B191" s="55">
        <v>75</v>
      </c>
      <c r="C191" s="56">
        <v>10</v>
      </c>
      <c r="D191" s="56">
        <v>1</v>
      </c>
      <c r="E191" s="55" t="s">
        <v>39</v>
      </c>
      <c r="F191" s="55" t="s">
        <v>2</v>
      </c>
      <c r="G191" s="59">
        <v>41</v>
      </c>
      <c r="H191" s="57">
        <v>75</v>
      </c>
      <c r="I191" s="105">
        <v>124</v>
      </c>
    </row>
    <row r="192" spans="1:9" ht="12.75">
      <c r="A192" s="55">
        <v>45</v>
      </c>
      <c r="B192" s="55">
        <v>81</v>
      </c>
      <c r="C192" s="56">
        <v>10</v>
      </c>
      <c r="D192" s="56">
        <v>2</v>
      </c>
      <c r="E192" s="55" t="s">
        <v>39</v>
      </c>
      <c r="F192" s="55" t="s">
        <v>3</v>
      </c>
      <c r="G192" s="59">
        <v>20</v>
      </c>
      <c r="H192" s="57">
        <v>98</v>
      </c>
      <c r="I192" s="105">
        <v>43</v>
      </c>
    </row>
    <row r="193" spans="1:9" ht="12.75">
      <c r="A193" s="55">
        <v>45</v>
      </c>
      <c r="B193" s="55">
        <v>85</v>
      </c>
      <c r="C193" s="56">
        <v>10</v>
      </c>
      <c r="D193" s="56">
        <v>3</v>
      </c>
      <c r="E193" s="55" t="s">
        <v>39</v>
      </c>
      <c r="F193" s="55" t="s">
        <v>4</v>
      </c>
      <c r="G193" s="59">
        <v>0</v>
      </c>
      <c r="H193" s="57">
        <v>22</v>
      </c>
      <c r="I193" s="105">
        <v>30</v>
      </c>
    </row>
    <row r="194" spans="1:9" ht="12.75">
      <c r="A194" s="55">
        <v>45</v>
      </c>
      <c r="B194" s="55">
        <v>1</v>
      </c>
      <c r="C194" s="56">
        <v>10</v>
      </c>
      <c r="D194" s="56">
        <v>4</v>
      </c>
      <c r="E194" s="55" t="s">
        <v>39</v>
      </c>
      <c r="F194" s="55" t="s">
        <v>5</v>
      </c>
      <c r="G194" s="59">
        <v>0</v>
      </c>
      <c r="H194" s="57">
        <v>67</v>
      </c>
      <c r="I194" s="105">
        <v>111</v>
      </c>
    </row>
    <row r="195" spans="1:9" ht="12.75">
      <c r="A195" s="55">
        <v>45</v>
      </c>
      <c r="B195" s="55">
        <v>13</v>
      </c>
      <c r="C195" s="56">
        <v>10</v>
      </c>
      <c r="D195" s="56">
        <v>5</v>
      </c>
      <c r="E195" s="55" t="s">
        <v>39</v>
      </c>
      <c r="F195" s="55" t="s">
        <v>6</v>
      </c>
      <c r="G195" s="59">
        <v>15</v>
      </c>
      <c r="H195" s="57">
        <v>42</v>
      </c>
      <c r="I195" s="105">
        <v>77</v>
      </c>
    </row>
    <row r="196" spans="1:9" ht="12.75">
      <c r="A196" s="55">
        <v>45</v>
      </c>
      <c r="B196" s="55">
        <v>95</v>
      </c>
      <c r="C196" s="56">
        <v>10</v>
      </c>
      <c r="D196" s="56">
        <v>6</v>
      </c>
      <c r="E196" s="55" t="s">
        <v>39</v>
      </c>
      <c r="F196" s="55" t="s">
        <v>7</v>
      </c>
      <c r="G196" s="59">
        <v>15</v>
      </c>
      <c r="H196" s="57">
        <v>13</v>
      </c>
      <c r="I196" s="105">
        <v>2</v>
      </c>
    </row>
    <row r="197" spans="1:9" ht="12.75">
      <c r="A197" s="55">
        <v>45</v>
      </c>
      <c r="B197" s="55">
        <v>55</v>
      </c>
      <c r="C197" s="56">
        <v>10</v>
      </c>
      <c r="D197" s="56">
        <v>7</v>
      </c>
      <c r="E197" s="55" t="s">
        <v>39</v>
      </c>
      <c r="F197" s="55" t="s">
        <v>8</v>
      </c>
      <c r="G197" s="59">
        <v>13</v>
      </c>
      <c r="H197" s="57">
        <v>49</v>
      </c>
      <c r="I197" s="105">
        <v>19</v>
      </c>
    </row>
    <row r="198" spans="1:9" ht="12.75">
      <c r="A198" s="55">
        <v>45</v>
      </c>
      <c r="B198" s="55">
        <v>97</v>
      </c>
      <c r="C198" s="56">
        <v>10</v>
      </c>
      <c r="D198" s="56">
        <v>8</v>
      </c>
      <c r="E198" s="55" t="s">
        <v>39</v>
      </c>
      <c r="F198" s="55" t="s">
        <v>9</v>
      </c>
      <c r="G198" s="59">
        <v>452</v>
      </c>
      <c r="H198" s="57">
        <v>733</v>
      </c>
      <c r="I198" s="105">
        <v>1023</v>
      </c>
    </row>
    <row r="199" spans="1:9" ht="12.75">
      <c r="A199" s="55">
        <v>45</v>
      </c>
      <c r="B199" s="55">
        <v>41</v>
      </c>
      <c r="C199" s="56">
        <v>10</v>
      </c>
      <c r="D199" s="56">
        <v>9</v>
      </c>
      <c r="E199" s="55" t="s">
        <v>39</v>
      </c>
      <c r="F199" s="55" t="s">
        <v>10</v>
      </c>
      <c r="G199" s="59">
        <v>16</v>
      </c>
      <c r="H199" s="57">
        <v>80</v>
      </c>
      <c r="I199" s="105">
        <v>98</v>
      </c>
    </row>
    <row r="200" spans="1:9" ht="12.75">
      <c r="A200" s="55">
        <v>45</v>
      </c>
      <c r="B200" s="55">
        <v>45</v>
      </c>
      <c r="C200" s="56">
        <v>10</v>
      </c>
      <c r="D200" s="56">
        <v>10</v>
      </c>
      <c r="E200" s="55" t="s">
        <v>39</v>
      </c>
      <c r="F200" s="55" t="s">
        <v>39</v>
      </c>
      <c r="G200" s="57">
        <v>24126</v>
      </c>
      <c r="H200" s="57">
        <v>32152</v>
      </c>
      <c r="I200" s="105">
        <v>35427</v>
      </c>
    </row>
    <row r="201" spans="1:9" ht="12.75">
      <c r="A201" s="55">
        <v>45</v>
      </c>
      <c r="B201" s="55">
        <v>33</v>
      </c>
      <c r="C201" s="56">
        <v>10</v>
      </c>
      <c r="D201" s="56">
        <v>11</v>
      </c>
      <c r="E201" s="55" t="s">
        <v>39</v>
      </c>
      <c r="F201" s="55" t="s">
        <v>40</v>
      </c>
      <c r="G201" s="57">
        <v>45</v>
      </c>
      <c r="H201" s="57">
        <v>205</v>
      </c>
      <c r="I201" s="105">
        <v>254</v>
      </c>
    </row>
    <row r="202" spans="1:9" ht="12.75">
      <c r="A202" s="55">
        <v>45</v>
      </c>
      <c r="B202" s="55">
        <v>11</v>
      </c>
      <c r="C202" s="56">
        <v>10</v>
      </c>
      <c r="D202" s="56">
        <v>12</v>
      </c>
      <c r="E202" s="55" t="s">
        <v>39</v>
      </c>
      <c r="F202" s="55" t="s">
        <v>41</v>
      </c>
      <c r="G202" s="57">
        <v>0</v>
      </c>
      <c r="H202" s="57">
        <v>0</v>
      </c>
      <c r="I202" s="105">
        <v>0</v>
      </c>
    </row>
    <row r="203" spans="1:9" ht="12.75">
      <c r="A203" s="55">
        <v>45</v>
      </c>
      <c r="B203" s="55">
        <v>113</v>
      </c>
      <c r="C203" s="56">
        <v>10</v>
      </c>
      <c r="D203" s="56">
        <v>13</v>
      </c>
      <c r="E203" s="55" t="s">
        <v>39</v>
      </c>
      <c r="F203" s="55" t="s">
        <v>42</v>
      </c>
      <c r="G203" s="57">
        <v>0</v>
      </c>
      <c r="H203" s="57">
        <v>0</v>
      </c>
      <c r="I203" s="105">
        <v>9</v>
      </c>
    </row>
    <row r="204" spans="1:9" ht="12.75">
      <c r="A204" s="55">
        <v>45</v>
      </c>
      <c r="B204" s="55">
        <v>67</v>
      </c>
      <c r="C204" s="56">
        <v>10</v>
      </c>
      <c r="D204" s="56">
        <v>14</v>
      </c>
      <c r="E204" s="55" t="s">
        <v>39</v>
      </c>
      <c r="F204" s="55" t="s">
        <v>44</v>
      </c>
      <c r="G204" s="57">
        <v>26</v>
      </c>
      <c r="H204" s="57">
        <v>54</v>
      </c>
      <c r="I204" s="105">
        <v>45</v>
      </c>
    </row>
    <row r="205" spans="1:9" ht="12.75">
      <c r="A205" s="55">
        <v>45</v>
      </c>
      <c r="B205" s="55">
        <v>61</v>
      </c>
      <c r="C205" s="56">
        <v>10</v>
      </c>
      <c r="D205" s="56">
        <v>15</v>
      </c>
      <c r="E205" s="55" t="s">
        <v>39</v>
      </c>
      <c r="F205" s="55" t="s">
        <v>43</v>
      </c>
      <c r="G205" s="57">
        <v>0</v>
      </c>
      <c r="H205" s="57">
        <v>2</v>
      </c>
      <c r="I205" s="105">
        <v>0</v>
      </c>
    </row>
    <row r="206" spans="1:9" ht="12.75">
      <c r="A206" s="55">
        <v>45</v>
      </c>
      <c r="B206" s="55">
        <v>77</v>
      </c>
      <c r="C206" s="56">
        <v>10</v>
      </c>
      <c r="D206" s="56">
        <v>16</v>
      </c>
      <c r="E206" s="55" t="s">
        <v>39</v>
      </c>
      <c r="F206" s="55" t="s">
        <v>45</v>
      </c>
      <c r="G206" s="57">
        <v>0</v>
      </c>
      <c r="H206" s="57">
        <v>0</v>
      </c>
      <c r="I206" s="105">
        <v>4</v>
      </c>
    </row>
    <row r="207" spans="1:9" ht="12.75">
      <c r="A207" s="55">
        <v>45</v>
      </c>
      <c r="B207" s="55">
        <v>99</v>
      </c>
      <c r="C207" s="56">
        <v>10</v>
      </c>
      <c r="D207" s="56">
        <v>17</v>
      </c>
      <c r="E207" s="55" t="s">
        <v>39</v>
      </c>
      <c r="F207" s="55" t="s">
        <v>46</v>
      </c>
      <c r="G207" s="57">
        <v>0</v>
      </c>
      <c r="H207" s="57">
        <v>0</v>
      </c>
      <c r="I207" s="105">
        <v>8</v>
      </c>
    </row>
    <row r="208" spans="1:9" ht="12.75">
      <c r="A208" s="55">
        <v>45</v>
      </c>
      <c r="B208" s="55">
        <v>47</v>
      </c>
      <c r="C208" s="56">
        <v>10</v>
      </c>
      <c r="D208" s="56">
        <v>18</v>
      </c>
      <c r="E208" s="55" t="s">
        <v>39</v>
      </c>
      <c r="F208" s="55" t="s">
        <v>47</v>
      </c>
      <c r="G208" s="57">
        <v>0</v>
      </c>
      <c r="H208" s="57">
        <v>0</v>
      </c>
      <c r="I208" s="105">
        <v>0</v>
      </c>
    </row>
    <row r="209" spans="1:9" ht="12.75">
      <c r="A209" s="55">
        <v>45</v>
      </c>
      <c r="B209" s="55">
        <v>69</v>
      </c>
      <c r="C209" s="56">
        <v>10</v>
      </c>
      <c r="D209" s="56">
        <v>19</v>
      </c>
      <c r="E209" s="55" t="s">
        <v>39</v>
      </c>
      <c r="F209" s="55" t="s">
        <v>48</v>
      </c>
      <c r="G209" s="57">
        <v>0</v>
      </c>
      <c r="H209" s="57">
        <v>0</v>
      </c>
      <c r="I209" s="105">
        <v>0</v>
      </c>
    </row>
    <row r="210" spans="1:9" ht="12.75">
      <c r="A210" s="55">
        <v>45</v>
      </c>
      <c r="B210" s="55">
        <v>53</v>
      </c>
      <c r="C210" s="56">
        <v>10</v>
      </c>
      <c r="D210" s="56">
        <v>20</v>
      </c>
      <c r="E210" s="55" t="s">
        <v>39</v>
      </c>
      <c r="F210" s="55" t="s">
        <v>49</v>
      </c>
      <c r="G210" s="57">
        <v>0</v>
      </c>
      <c r="H210" s="57">
        <v>0</v>
      </c>
      <c r="I210" s="105">
        <v>0</v>
      </c>
    </row>
    <row r="211" spans="1:9" ht="12.75">
      <c r="A211" s="55">
        <v>45</v>
      </c>
      <c r="B211" s="55">
        <v>87</v>
      </c>
      <c r="C211" s="56">
        <v>10</v>
      </c>
      <c r="D211" s="56">
        <v>21</v>
      </c>
      <c r="E211" s="55" t="s">
        <v>39</v>
      </c>
      <c r="F211" s="55" t="s">
        <v>50</v>
      </c>
      <c r="G211" s="57">
        <v>0</v>
      </c>
      <c r="H211" s="57">
        <v>0</v>
      </c>
      <c r="I211" s="105">
        <v>7</v>
      </c>
    </row>
    <row r="212" spans="1:9" ht="12.75">
      <c r="A212" s="55">
        <v>33</v>
      </c>
      <c r="B212" s="55">
        <v>75</v>
      </c>
      <c r="C212" s="56">
        <v>11</v>
      </c>
      <c r="D212" s="56">
        <v>1</v>
      </c>
      <c r="E212" s="55" t="s">
        <v>40</v>
      </c>
      <c r="F212" s="55" t="s">
        <v>2</v>
      </c>
      <c r="G212" s="59">
        <v>88</v>
      </c>
      <c r="H212" s="57">
        <v>113</v>
      </c>
      <c r="I212" s="105">
        <v>186</v>
      </c>
    </row>
    <row r="213" spans="1:9" ht="12.75">
      <c r="A213" s="55">
        <v>33</v>
      </c>
      <c r="B213" s="55">
        <v>81</v>
      </c>
      <c r="C213" s="56">
        <v>11</v>
      </c>
      <c r="D213" s="56">
        <v>2</v>
      </c>
      <c r="E213" s="55" t="s">
        <v>40</v>
      </c>
      <c r="F213" s="55" t="s">
        <v>3</v>
      </c>
      <c r="G213" s="59">
        <v>0</v>
      </c>
      <c r="H213" s="57">
        <v>39</v>
      </c>
      <c r="I213" s="105">
        <v>54</v>
      </c>
    </row>
    <row r="214" spans="1:9" ht="12.75">
      <c r="A214" s="55">
        <v>33</v>
      </c>
      <c r="B214" s="55">
        <v>85</v>
      </c>
      <c r="C214" s="56">
        <v>11</v>
      </c>
      <c r="D214" s="56">
        <v>3</v>
      </c>
      <c r="E214" s="55" t="s">
        <v>40</v>
      </c>
      <c r="F214" s="55" t="s">
        <v>4</v>
      </c>
      <c r="G214" s="59">
        <v>57</v>
      </c>
      <c r="H214" s="57">
        <v>69</v>
      </c>
      <c r="I214" s="105">
        <v>144</v>
      </c>
    </row>
    <row r="215" spans="1:9" ht="12.75">
      <c r="A215" s="55">
        <v>33</v>
      </c>
      <c r="B215" s="55">
        <v>1</v>
      </c>
      <c r="C215" s="56">
        <v>11</v>
      </c>
      <c r="D215" s="56">
        <v>4</v>
      </c>
      <c r="E215" s="55" t="s">
        <v>40</v>
      </c>
      <c r="F215" s="55" t="s">
        <v>5</v>
      </c>
      <c r="G215" s="59">
        <v>76</v>
      </c>
      <c r="H215" s="57">
        <v>118</v>
      </c>
      <c r="I215" s="105">
        <v>99</v>
      </c>
    </row>
    <row r="216" spans="1:9" ht="12.75">
      <c r="A216" s="55">
        <v>33</v>
      </c>
      <c r="B216" s="55">
        <v>13</v>
      </c>
      <c r="C216" s="56">
        <v>11</v>
      </c>
      <c r="D216" s="56">
        <v>5</v>
      </c>
      <c r="E216" s="55" t="s">
        <v>40</v>
      </c>
      <c r="F216" s="55" t="s">
        <v>6</v>
      </c>
      <c r="G216" s="59">
        <v>45</v>
      </c>
      <c r="H216" s="57">
        <v>88</v>
      </c>
      <c r="I216" s="105">
        <v>83</v>
      </c>
    </row>
    <row r="217" spans="1:9" ht="12.75">
      <c r="A217" s="55">
        <v>33</v>
      </c>
      <c r="B217" s="55">
        <v>95</v>
      </c>
      <c r="C217" s="56">
        <v>11</v>
      </c>
      <c r="D217" s="56">
        <v>6</v>
      </c>
      <c r="E217" s="55" t="s">
        <v>40</v>
      </c>
      <c r="F217" s="55" t="s">
        <v>7</v>
      </c>
      <c r="G217" s="59">
        <v>28</v>
      </c>
      <c r="H217" s="57">
        <v>39</v>
      </c>
      <c r="I217" s="105">
        <v>79</v>
      </c>
    </row>
    <row r="218" spans="1:9" ht="12.75">
      <c r="A218" s="55">
        <v>33</v>
      </c>
      <c r="B218" s="55">
        <v>55</v>
      </c>
      <c r="C218" s="56">
        <v>11</v>
      </c>
      <c r="D218" s="56">
        <v>7</v>
      </c>
      <c r="E218" s="55" t="s">
        <v>40</v>
      </c>
      <c r="F218" s="55" t="s">
        <v>8</v>
      </c>
      <c r="G218" s="59">
        <v>101</v>
      </c>
      <c r="H218" s="57">
        <v>255</v>
      </c>
      <c r="I218" s="105">
        <v>762</v>
      </c>
    </row>
    <row r="219" spans="1:9" ht="12.75">
      <c r="A219" s="55">
        <v>33</v>
      </c>
      <c r="B219" s="55">
        <v>97</v>
      </c>
      <c r="C219" s="56">
        <v>11</v>
      </c>
      <c r="D219" s="56">
        <v>8</v>
      </c>
      <c r="E219" s="55" t="s">
        <v>40</v>
      </c>
      <c r="F219" s="55" t="s">
        <v>9</v>
      </c>
      <c r="G219" s="59">
        <v>165</v>
      </c>
      <c r="H219" s="57">
        <v>990</v>
      </c>
      <c r="I219" s="105">
        <v>1415</v>
      </c>
    </row>
    <row r="220" spans="1:9" ht="12.75">
      <c r="A220" s="55">
        <v>33</v>
      </c>
      <c r="B220" s="55">
        <v>41</v>
      </c>
      <c r="C220" s="56">
        <v>11</v>
      </c>
      <c r="D220" s="56">
        <v>9</v>
      </c>
      <c r="E220" s="55" t="s">
        <v>40</v>
      </c>
      <c r="F220" s="55" t="s">
        <v>10</v>
      </c>
      <c r="G220" s="59">
        <v>0</v>
      </c>
      <c r="H220" s="57">
        <v>83</v>
      </c>
      <c r="I220" s="105">
        <v>103</v>
      </c>
    </row>
    <row r="221" spans="1:9" ht="12.75">
      <c r="A221" s="55">
        <v>33</v>
      </c>
      <c r="B221" s="55">
        <v>45</v>
      </c>
      <c r="C221" s="56">
        <v>11</v>
      </c>
      <c r="D221" s="56">
        <v>10</v>
      </c>
      <c r="E221" s="55" t="s">
        <v>40</v>
      </c>
      <c r="F221" s="55" t="s">
        <v>39</v>
      </c>
      <c r="G221" s="57">
        <v>245</v>
      </c>
      <c r="H221" s="57">
        <v>488</v>
      </c>
      <c r="I221" s="105">
        <v>1013</v>
      </c>
    </row>
    <row r="222" spans="1:9" ht="12.75">
      <c r="A222" s="55">
        <v>33</v>
      </c>
      <c r="B222" s="55">
        <v>33</v>
      </c>
      <c r="C222" s="56">
        <v>11</v>
      </c>
      <c r="D222" s="56">
        <v>11</v>
      </c>
      <c r="E222" s="55" t="s">
        <v>40</v>
      </c>
      <c r="F222" s="55" t="s">
        <v>40</v>
      </c>
      <c r="G222" s="57">
        <v>9464</v>
      </c>
      <c r="H222" s="57">
        <v>13983</v>
      </c>
      <c r="I222" s="105">
        <v>15566</v>
      </c>
    </row>
    <row r="223" spans="1:9" ht="12.75">
      <c r="A223" s="55">
        <v>33</v>
      </c>
      <c r="B223" s="55">
        <v>11</v>
      </c>
      <c r="C223" s="56">
        <v>11</v>
      </c>
      <c r="D223" s="56">
        <v>12</v>
      </c>
      <c r="E223" s="55" t="s">
        <v>40</v>
      </c>
      <c r="F223" s="55" t="s">
        <v>41</v>
      </c>
      <c r="G223" s="57">
        <v>13</v>
      </c>
      <c r="H223" s="57">
        <v>33</v>
      </c>
      <c r="I223" s="105">
        <v>8</v>
      </c>
    </row>
    <row r="224" spans="1:9" ht="12.75">
      <c r="A224" s="55">
        <v>33</v>
      </c>
      <c r="B224" s="55">
        <v>113</v>
      </c>
      <c r="C224" s="56">
        <v>11</v>
      </c>
      <c r="D224" s="56">
        <v>13</v>
      </c>
      <c r="E224" s="55" t="s">
        <v>40</v>
      </c>
      <c r="F224" s="55" t="s">
        <v>42</v>
      </c>
      <c r="G224" s="57">
        <v>0</v>
      </c>
      <c r="H224" s="57">
        <v>0</v>
      </c>
      <c r="I224" s="105">
        <v>56</v>
      </c>
    </row>
    <row r="225" spans="1:9" ht="12.75">
      <c r="A225" s="55">
        <v>33</v>
      </c>
      <c r="B225" s="55">
        <v>67</v>
      </c>
      <c r="C225" s="56">
        <v>11</v>
      </c>
      <c r="D225" s="56">
        <v>14</v>
      </c>
      <c r="E225" s="55" t="s">
        <v>40</v>
      </c>
      <c r="F225" s="55" t="s">
        <v>44</v>
      </c>
      <c r="G225" s="57">
        <v>50</v>
      </c>
      <c r="H225" s="57">
        <v>50</v>
      </c>
      <c r="I225" s="105">
        <v>72</v>
      </c>
    </row>
    <row r="226" spans="1:9" ht="12.75">
      <c r="A226" s="55">
        <v>33</v>
      </c>
      <c r="B226" s="55">
        <v>61</v>
      </c>
      <c r="C226" s="56">
        <v>11</v>
      </c>
      <c r="D226" s="56">
        <v>15</v>
      </c>
      <c r="E226" s="55" t="s">
        <v>40</v>
      </c>
      <c r="F226" s="55" t="s">
        <v>43</v>
      </c>
      <c r="G226" s="57">
        <v>0</v>
      </c>
      <c r="H226" s="57">
        <v>30</v>
      </c>
      <c r="I226" s="105">
        <v>19</v>
      </c>
    </row>
    <row r="227" spans="1:9" ht="12.75">
      <c r="A227" s="55">
        <v>33</v>
      </c>
      <c r="B227" s="55">
        <v>77</v>
      </c>
      <c r="C227" s="56">
        <v>11</v>
      </c>
      <c r="D227" s="56">
        <v>16</v>
      </c>
      <c r="E227" s="55" t="s">
        <v>40</v>
      </c>
      <c r="F227" s="55" t="s">
        <v>45</v>
      </c>
      <c r="G227" s="57">
        <v>0</v>
      </c>
      <c r="H227" s="57">
        <v>0</v>
      </c>
      <c r="I227" s="105">
        <v>13</v>
      </c>
    </row>
    <row r="228" spans="1:9" ht="12.75">
      <c r="A228" s="55">
        <v>33</v>
      </c>
      <c r="B228" s="55">
        <v>99</v>
      </c>
      <c r="C228" s="56">
        <v>11</v>
      </c>
      <c r="D228" s="56">
        <v>17</v>
      </c>
      <c r="E228" s="55" t="s">
        <v>40</v>
      </c>
      <c r="F228" s="55" t="s">
        <v>46</v>
      </c>
      <c r="G228" s="57">
        <v>0</v>
      </c>
      <c r="H228" s="57">
        <v>0</v>
      </c>
      <c r="I228" s="105">
        <v>0</v>
      </c>
    </row>
    <row r="229" spans="1:9" ht="12.75">
      <c r="A229" s="55">
        <v>33</v>
      </c>
      <c r="B229" s="55">
        <v>47</v>
      </c>
      <c r="C229" s="56">
        <v>11</v>
      </c>
      <c r="D229" s="56">
        <v>18</v>
      </c>
      <c r="E229" s="55" t="s">
        <v>40</v>
      </c>
      <c r="F229" s="55" t="s">
        <v>47</v>
      </c>
      <c r="G229" s="57">
        <v>0</v>
      </c>
      <c r="H229" s="57">
        <v>0</v>
      </c>
      <c r="I229" s="105">
        <v>0</v>
      </c>
    </row>
    <row r="230" spans="1:9" ht="12.75">
      <c r="A230" s="55">
        <v>33</v>
      </c>
      <c r="B230" s="55">
        <v>69</v>
      </c>
      <c r="C230" s="56">
        <v>11</v>
      </c>
      <c r="D230" s="56">
        <v>19</v>
      </c>
      <c r="E230" s="55" t="s">
        <v>40</v>
      </c>
      <c r="F230" s="55" t="s">
        <v>48</v>
      </c>
      <c r="G230" s="57">
        <v>0</v>
      </c>
      <c r="H230" s="57">
        <v>0</v>
      </c>
      <c r="I230" s="105">
        <v>0</v>
      </c>
    </row>
    <row r="231" spans="1:9" ht="12.75">
      <c r="A231" s="55">
        <v>33</v>
      </c>
      <c r="B231" s="55">
        <v>53</v>
      </c>
      <c r="C231" s="56">
        <v>11</v>
      </c>
      <c r="D231" s="56">
        <v>20</v>
      </c>
      <c r="E231" s="55" t="s">
        <v>40</v>
      </c>
      <c r="F231" s="55" t="s">
        <v>49</v>
      </c>
      <c r="G231" s="57">
        <v>0</v>
      </c>
      <c r="H231" s="57">
        <v>13</v>
      </c>
      <c r="I231" s="105">
        <v>0</v>
      </c>
    </row>
    <row r="232" spans="1:9" ht="12.75">
      <c r="A232" s="55">
        <v>33</v>
      </c>
      <c r="B232" s="55">
        <v>87</v>
      </c>
      <c r="C232" s="56">
        <v>11</v>
      </c>
      <c r="D232" s="56">
        <v>21</v>
      </c>
      <c r="E232" s="55" t="s">
        <v>40</v>
      </c>
      <c r="F232" s="55" t="s">
        <v>50</v>
      </c>
      <c r="G232" s="57">
        <v>0</v>
      </c>
      <c r="H232" s="57">
        <v>0</v>
      </c>
      <c r="I232" s="105">
        <v>8</v>
      </c>
    </row>
    <row r="233" spans="1:9" ht="12.75">
      <c r="A233" s="55">
        <v>11</v>
      </c>
      <c r="B233" s="55">
        <v>75</v>
      </c>
      <c r="C233" s="56">
        <v>12</v>
      </c>
      <c r="D233" s="56">
        <v>1</v>
      </c>
      <c r="E233" s="55" t="s">
        <v>41</v>
      </c>
      <c r="F233" s="55" t="s">
        <v>2</v>
      </c>
      <c r="G233" s="59">
        <v>0</v>
      </c>
      <c r="H233" s="57">
        <v>0</v>
      </c>
      <c r="I233" s="105">
        <v>24</v>
      </c>
    </row>
    <row r="234" spans="1:9" ht="12.75">
      <c r="A234" s="55">
        <v>11</v>
      </c>
      <c r="B234" s="55">
        <v>81</v>
      </c>
      <c r="C234" s="56">
        <v>12</v>
      </c>
      <c r="D234" s="56">
        <v>2</v>
      </c>
      <c r="E234" s="55" t="s">
        <v>41</v>
      </c>
      <c r="F234" s="55" t="s">
        <v>3</v>
      </c>
      <c r="G234" s="59">
        <v>0</v>
      </c>
      <c r="H234" s="57">
        <v>0</v>
      </c>
      <c r="I234" s="105">
        <v>19</v>
      </c>
    </row>
    <row r="235" spans="1:9" ht="12.75">
      <c r="A235" s="55">
        <v>11</v>
      </c>
      <c r="B235" s="55">
        <v>85</v>
      </c>
      <c r="C235" s="56">
        <v>12</v>
      </c>
      <c r="D235" s="56">
        <v>3</v>
      </c>
      <c r="E235" s="55" t="s">
        <v>41</v>
      </c>
      <c r="F235" s="55" t="s">
        <v>4</v>
      </c>
      <c r="G235" s="59">
        <v>10</v>
      </c>
      <c r="H235" s="57">
        <v>0</v>
      </c>
      <c r="I235" s="105">
        <v>0</v>
      </c>
    </row>
    <row r="236" spans="1:9" ht="12.75">
      <c r="A236" s="55">
        <v>11</v>
      </c>
      <c r="B236" s="55">
        <v>1</v>
      </c>
      <c r="C236" s="56">
        <v>12</v>
      </c>
      <c r="D236" s="56">
        <v>4</v>
      </c>
      <c r="E236" s="55" t="s">
        <v>41</v>
      </c>
      <c r="F236" s="55" t="s">
        <v>5</v>
      </c>
      <c r="G236" s="59">
        <v>0</v>
      </c>
      <c r="H236" s="57">
        <v>29</v>
      </c>
      <c r="I236" s="105">
        <v>3</v>
      </c>
    </row>
    <row r="237" spans="1:9" ht="12.75">
      <c r="A237" s="55">
        <v>11</v>
      </c>
      <c r="B237" s="55">
        <v>13</v>
      </c>
      <c r="C237" s="56">
        <v>12</v>
      </c>
      <c r="D237" s="56">
        <v>5</v>
      </c>
      <c r="E237" s="55" t="s">
        <v>41</v>
      </c>
      <c r="F237" s="55" t="s">
        <v>6</v>
      </c>
      <c r="G237" s="59">
        <v>0</v>
      </c>
      <c r="H237" s="57">
        <v>13</v>
      </c>
      <c r="I237" s="105">
        <v>4</v>
      </c>
    </row>
    <row r="238" spans="1:9" ht="12.75">
      <c r="A238" s="55">
        <v>11</v>
      </c>
      <c r="B238" s="55">
        <v>95</v>
      </c>
      <c r="C238" s="56">
        <v>12</v>
      </c>
      <c r="D238" s="56">
        <v>6</v>
      </c>
      <c r="E238" s="55" t="s">
        <v>41</v>
      </c>
      <c r="F238" s="55" t="s">
        <v>7</v>
      </c>
      <c r="G238" s="59">
        <v>0</v>
      </c>
      <c r="H238" s="57">
        <v>84</v>
      </c>
      <c r="I238" s="105">
        <v>52</v>
      </c>
    </row>
    <row r="239" spans="1:9" ht="12.75">
      <c r="A239" s="55">
        <v>11</v>
      </c>
      <c r="B239" s="55">
        <v>55</v>
      </c>
      <c r="C239" s="56">
        <v>12</v>
      </c>
      <c r="D239" s="56">
        <v>7</v>
      </c>
      <c r="E239" s="55" t="s">
        <v>41</v>
      </c>
      <c r="F239" s="55" t="s">
        <v>8</v>
      </c>
      <c r="G239" s="59">
        <v>0</v>
      </c>
      <c r="H239" s="57">
        <v>0</v>
      </c>
      <c r="I239" s="105">
        <v>12</v>
      </c>
    </row>
    <row r="240" spans="1:9" ht="12.75">
      <c r="A240" s="55">
        <v>11</v>
      </c>
      <c r="B240" s="55">
        <v>97</v>
      </c>
      <c r="C240" s="56">
        <v>12</v>
      </c>
      <c r="D240" s="56">
        <v>8</v>
      </c>
      <c r="E240" s="55" t="s">
        <v>41</v>
      </c>
      <c r="F240" s="55" t="s">
        <v>9</v>
      </c>
      <c r="G240" s="59">
        <v>0</v>
      </c>
      <c r="H240" s="57">
        <v>0</v>
      </c>
      <c r="I240" s="105">
        <v>0</v>
      </c>
    </row>
    <row r="241" spans="1:9" ht="12.75">
      <c r="A241" s="55">
        <v>11</v>
      </c>
      <c r="B241" s="55">
        <v>41</v>
      </c>
      <c r="C241" s="56">
        <v>12</v>
      </c>
      <c r="D241" s="56">
        <v>9</v>
      </c>
      <c r="E241" s="55" t="s">
        <v>41</v>
      </c>
      <c r="F241" s="55" t="s">
        <v>10</v>
      </c>
      <c r="G241" s="59">
        <v>0</v>
      </c>
      <c r="H241" s="57">
        <v>0</v>
      </c>
      <c r="I241" s="105">
        <v>0</v>
      </c>
    </row>
    <row r="242" spans="1:9" ht="12.75">
      <c r="A242" s="55">
        <v>11</v>
      </c>
      <c r="B242" s="55">
        <v>45</v>
      </c>
      <c r="C242" s="56">
        <v>12</v>
      </c>
      <c r="D242" s="56">
        <v>10</v>
      </c>
      <c r="E242" s="55" t="s">
        <v>41</v>
      </c>
      <c r="F242" s="55" t="s">
        <v>39</v>
      </c>
      <c r="G242" s="57">
        <v>0</v>
      </c>
      <c r="H242" s="57">
        <v>14</v>
      </c>
      <c r="I242" s="105">
        <v>0</v>
      </c>
    </row>
    <row r="243" spans="1:9" ht="12.75">
      <c r="A243" s="55">
        <v>11</v>
      </c>
      <c r="B243" s="55">
        <v>33</v>
      </c>
      <c r="C243" s="56">
        <v>12</v>
      </c>
      <c r="D243" s="56">
        <v>11</v>
      </c>
      <c r="E243" s="55" t="s">
        <v>41</v>
      </c>
      <c r="F243" s="55" t="s">
        <v>40</v>
      </c>
      <c r="G243" s="57">
        <v>0</v>
      </c>
      <c r="H243" s="57">
        <v>9</v>
      </c>
      <c r="I243" s="105">
        <v>4</v>
      </c>
    </row>
    <row r="244" spans="1:9" ht="12.75">
      <c r="A244" s="55">
        <v>11</v>
      </c>
      <c r="B244" s="55">
        <v>11</v>
      </c>
      <c r="C244" s="56">
        <v>12</v>
      </c>
      <c r="D244" s="56">
        <v>12</v>
      </c>
      <c r="E244" s="55" t="s">
        <v>41</v>
      </c>
      <c r="F244" s="55" t="s">
        <v>41</v>
      </c>
      <c r="G244" s="57">
        <v>4546</v>
      </c>
      <c r="H244" s="57">
        <v>5514</v>
      </c>
      <c r="I244" s="105">
        <v>5666</v>
      </c>
    </row>
    <row r="245" spans="1:9" ht="12.75">
      <c r="A245" s="55">
        <v>11</v>
      </c>
      <c r="B245" s="55">
        <v>113</v>
      </c>
      <c r="C245" s="56">
        <v>12</v>
      </c>
      <c r="D245" s="56">
        <v>13</v>
      </c>
      <c r="E245" s="55" t="s">
        <v>41</v>
      </c>
      <c r="F245" s="55" t="s">
        <v>42</v>
      </c>
      <c r="G245" s="57">
        <v>54</v>
      </c>
      <c r="H245" s="57">
        <v>253</v>
      </c>
      <c r="I245" s="105">
        <v>503</v>
      </c>
    </row>
    <row r="246" spans="1:9" ht="12.75">
      <c r="A246" s="55">
        <v>11</v>
      </c>
      <c r="B246" s="55">
        <v>67</v>
      </c>
      <c r="C246" s="56">
        <v>12</v>
      </c>
      <c r="D246" s="56">
        <v>14</v>
      </c>
      <c r="E246" s="55" t="s">
        <v>41</v>
      </c>
      <c r="F246" s="55" t="s">
        <v>44</v>
      </c>
      <c r="G246" s="57">
        <v>45</v>
      </c>
      <c r="H246" s="57">
        <v>72</v>
      </c>
      <c r="I246" s="105">
        <v>153</v>
      </c>
    </row>
    <row r="247" spans="1:9" ht="12.75">
      <c r="A247" s="55">
        <v>11</v>
      </c>
      <c r="B247" s="55">
        <v>61</v>
      </c>
      <c r="C247" s="56">
        <v>12</v>
      </c>
      <c r="D247" s="56">
        <v>15</v>
      </c>
      <c r="E247" s="55" t="s">
        <v>41</v>
      </c>
      <c r="F247" s="55" t="s">
        <v>43</v>
      </c>
      <c r="G247" s="57">
        <v>0</v>
      </c>
      <c r="H247" s="57">
        <v>0</v>
      </c>
      <c r="I247" s="105">
        <v>18</v>
      </c>
    </row>
    <row r="248" spans="1:9" ht="12.75">
      <c r="A248" s="55">
        <v>11</v>
      </c>
      <c r="B248" s="55">
        <v>77</v>
      </c>
      <c r="C248" s="56">
        <v>12</v>
      </c>
      <c r="D248" s="56">
        <v>16</v>
      </c>
      <c r="E248" s="55" t="s">
        <v>41</v>
      </c>
      <c r="F248" s="55" t="s">
        <v>45</v>
      </c>
      <c r="G248" s="57">
        <v>0</v>
      </c>
      <c r="H248" s="57">
        <v>2</v>
      </c>
      <c r="I248" s="105">
        <v>6</v>
      </c>
    </row>
    <row r="249" spans="1:9" ht="12.75">
      <c r="A249" s="55">
        <v>11</v>
      </c>
      <c r="B249" s="55">
        <v>99</v>
      </c>
      <c r="C249" s="56">
        <v>12</v>
      </c>
      <c r="D249" s="56">
        <v>17</v>
      </c>
      <c r="E249" s="55" t="s">
        <v>41</v>
      </c>
      <c r="F249" s="55" t="s">
        <v>46</v>
      </c>
      <c r="G249" s="57">
        <v>0</v>
      </c>
      <c r="H249" s="57">
        <v>6</v>
      </c>
      <c r="I249" s="105">
        <v>0</v>
      </c>
    </row>
    <row r="250" spans="1:9" ht="12.75">
      <c r="A250" s="55">
        <v>11</v>
      </c>
      <c r="B250" s="55">
        <v>47</v>
      </c>
      <c r="C250" s="56">
        <v>12</v>
      </c>
      <c r="D250" s="56">
        <v>18</v>
      </c>
      <c r="E250" s="55" t="s">
        <v>41</v>
      </c>
      <c r="F250" s="55" t="s">
        <v>47</v>
      </c>
      <c r="G250" s="57">
        <v>0</v>
      </c>
      <c r="H250" s="57">
        <v>5</v>
      </c>
      <c r="I250" s="105">
        <v>6</v>
      </c>
    </row>
    <row r="251" spans="1:9" ht="12.75">
      <c r="A251" s="55">
        <v>11</v>
      </c>
      <c r="B251" s="55">
        <v>69</v>
      </c>
      <c r="C251" s="56">
        <v>12</v>
      </c>
      <c r="D251" s="56">
        <v>19</v>
      </c>
      <c r="E251" s="55" t="s">
        <v>41</v>
      </c>
      <c r="F251" s="55" t="s">
        <v>48</v>
      </c>
      <c r="G251" s="57">
        <v>0</v>
      </c>
      <c r="H251" s="57">
        <v>0</v>
      </c>
      <c r="I251" s="105">
        <v>0</v>
      </c>
    </row>
    <row r="252" spans="1:9" ht="12.75">
      <c r="A252" s="55">
        <v>11</v>
      </c>
      <c r="B252" s="55">
        <v>53</v>
      </c>
      <c r="C252" s="56">
        <v>12</v>
      </c>
      <c r="D252" s="56">
        <v>20</v>
      </c>
      <c r="E252" s="55" t="s">
        <v>41</v>
      </c>
      <c r="F252" s="55" t="s">
        <v>49</v>
      </c>
      <c r="G252" s="57">
        <v>0</v>
      </c>
      <c r="H252" s="57">
        <v>0</v>
      </c>
      <c r="I252" s="105">
        <v>0</v>
      </c>
    </row>
    <row r="253" spans="1:9" ht="12.75">
      <c r="A253" s="55">
        <v>11</v>
      </c>
      <c r="B253" s="55">
        <v>87</v>
      </c>
      <c r="C253" s="56">
        <v>12</v>
      </c>
      <c r="D253" s="56">
        <v>21</v>
      </c>
      <c r="E253" s="55" t="s">
        <v>41</v>
      </c>
      <c r="F253" s="55" t="s">
        <v>50</v>
      </c>
      <c r="G253" s="57">
        <v>0</v>
      </c>
      <c r="H253" s="57">
        <v>0</v>
      </c>
      <c r="I253" s="105">
        <v>0</v>
      </c>
    </row>
    <row r="254" spans="1:9" ht="12.75">
      <c r="A254" s="55">
        <v>113</v>
      </c>
      <c r="B254" s="55">
        <v>75</v>
      </c>
      <c r="C254" s="56">
        <v>13</v>
      </c>
      <c r="D254" s="56">
        <v>1</v>
      </c>
      <c r="E254" s="55" t="s">
        <v>42</v>
      </c>
      <c r="F254" s="55" t="s">
        <v>2</v>
      </c>
      <c r="G254" s="59">
        <v>238</v>
      </c>
      <c r="H254" s="57">
        <v>191</v>
      </c>
      <c r="I254" s="105">
        <v>319</v>
      </c>
    </row>
    <row r="255" spans="1:9" ht="12.75">
      <c r="A255" s="55">
        <v>113</v>
      </c>
      <c r="B255" s="55">
        <v>81</v>
      </c>
      <c r="C255" s="56">
        <v>13</v>
      </c>
      <c r="D255" s="56">
        <v>2</v>
      </c>
      <c r="E255" s="55" t="s">
        <v>42</v>
      </c>
      <c r="F255" s="55" t="s">
        <v>3</v>
      </c>
      <c r="G255" s="59">
        <v>85</v>
      </c>
      <c r="H255" s="57">
        <v>105</v>
      </c>
      <c r="I255" s="105">
        <v>267</v>
      </c>
    </row>
    <row r="256" spans="1:9" ht="12.75">
      <c r="A256" s="55">
        <v>113</v>
      </c>
      <c r="B256" s="55">
        <v>85</v>
      </c>
      <c r="C256" s="56">
        <v>13</v>
      </c>
      <c r="D256" s="56">
        <v>3</v>
      </c>
      <c r="E256" s="55" t="s">
        <v>42</v>
      </c>
      <c r="F256" s="55" t="s">
        <v>4</v>
      </c>
      <c r="G256" s="59">
        <v>119</v>
      </c>
      <c r="H256" s="57">
        <v>121</v>
      </c>
      <c r="I256" s="105">
        <v>142</v>
      </c>
    </row>
    <row r="257" spans="1:9" ht="12.75">
      <c r="A257" s="55">
        <v>113</v>
      </c>
      <c r="B257" s="55">
        <v>1</v>
      </c>
      <c r="C257" s="56">
        <v>13</v>
      </c>
      <c r="D257" s="56">
        <v>4</v>
      </c>
      <c r="E257" s="55" t="s">
        <v>42</v>
      </c>
      <c r="F257" s="55" t="s">
        <v>5</v>
      </c>
      <c r="G257" s="59">
        <v>91</v>
      </c>
      <c r="H257" s="57">
        <v>237</v>
      </c>
      <c r="I257" s="105">
        <v>387</v>
      </c>
    </row>
    <row r="258" spans="1:9" ht="12.75">
      <c r="A258" s="55">
        <v>113</v>
      </c>
      <c r="B258" s="55">
        <v>13</v>
      </c>
      <c r="C258" s="56">
        <v>13</v>
      </c>
      <c r="D258" s="56">
        <v>5</v>
      </c>
      <c r="E258" s="55" t="s">
        <v>42</v>
      </c>
      <c r="F258" s="55" t="s">
        <v>6</v>
      </c>
      <c r="G258" s="59">
        <v>120</v>
      </c>
      <c r="H258" s="57">
        <v>298</v>
      </c>
      <c r="I258" s="105">
        <v>454</v>
      </c>
    </row>
    <row r="259" spans="1:9" ht="12.75">
      <c r="A259" s="55">
        <v>113</v>
      </c>
      <c r="B259" s="55">
        <v>95</v>
      </c>
      <c r="C259" s="56">
        <v>13</v>
      </c>
      <c r="D259" s="56">
        <v>6</v>
      </c>
      <c r="E259" s="55" t="s">
        <v>42</v>
      </c>
      <c r="F259" s="55" t="s">
        <v>7</v>
      </c>
      <c r="G259" s="59">
        <v>1038</v>
      </c>
      <c r="H259" s="57">
        <v>2258</v>
      </c>
      <c r="I259" s="105">
        <v>3065</v>
      </c>
    </row>
    <row r="260" spans="1:9" ht="12.75">
      <c r="A260" s="55">
        <v>113</v>
      </c>
      <c r="B260" s="55">
        <v>55</v>
      </c>
      <c r="C260" s="56">
        <v>13</v>
      </c>
      <c r="D260" s="56">
        <v>7</v>
      </c>
      <c r="E260" s="55" t="s">
        <v>42</v>
      </c>
      <c r="F260" s="55" t="s">
        <v>8</v>
      </c>
      <c r="G260" s="59">
        <v>61</v>
      </c>
      <c r="H260" s="57">
        <v>145</v>
      </c>
      <c r="I260" s="105">
        <v>157</v>
      </c>
    </row>
    <row r="261" spans="1:9" ht="12.75">
      <c r="A261" s="55">
        <v>113</v>
      </c>
      <c r="B261" s="55">
        <v>97</v>
      </c>
      <c r="C261" s="56">
        <v>13</v>
      </c>
      <c r="D261" s="56">
        <v>8</v>
      </c>
      <c r="E261" s="55" t="s">
        <v>42</v>
      </c>
      <c r="F261" s="55" t="s">
        <v>9</v>
      </c>
      <c r="G261" s="59">
        <v>24</v>
      </c>
      <c r="H261" s="57">
        <v>31</v>
      </c>
      <c r="I261" s="105">
        <v>70</v>
      </c>
    </row>
    <row r="262" spans="1:9" ht="12.75">
      <c r="A262" s="55">
        <v>113</v>
      </c>
      <c r="B262" s="55">
        <v>41</v>
      </c>
      <c r="C262" s="56">
        <v>13</v>
      </c>
      <c r="D262" s="56">
        <v>9</v>
      </c>
      <c r="E262" s="55" t="s">
        <v>42</v>
      </c>
      <c r="F262" s="55" t="s">
        <v>10</v>
      </c>
      <c r="G262" s="59">
        <v>0</v>
      </c>
      <c r="H262" s="57">
        <v>38</v>
      </c>
      <c r="I262" s="105">
        <v>59</v>
      </c>
    </row>
    <row r="263" spans="1:9" ht="12.75">
      <c r="A263" s="55">
        <v>113</v>
      </c>
      <c r="B263" s="55">
        <v>45</v>
      </c>
      <c r="C263" s="56">
        <v>13</v>
      </c>
      <c r="D263" s="56">
        <v>10</v>
      </c>
      <c r="E263" s="55" t="s">
        <v>42</v>
      </c>
      <c r="F263" s="55" t="s">
        <v>39</v>
      </c>
      <c r="G263" s="57">
        <v>0</v>
      </c>
      <c r="H263" s="57">
        <v>0</v>
      </c>
      <c r="I263" s="105">
        <v>0</v>
      </c>
    </row>
    <row r="264" spans="1:9" ht="12.75">
      <c r="A264" s="55">
        <v>113</v>
      </c>
      <c r="B264" s="55">
        <v>33</v>
      </c>
      <c r="C264" s="56">
        <v>13</v>
      </c>
      <c r="D264" s="56">
        <v>11</v>
      </c>
      <c r="E264" s="55" t="s">
        <v>42</v>
      </c>
      <c r="F264" s="55" t="s">
        <v>40</v>
      </c>
      <c r="G264" s="57">
        <v>0</v>
      </c>
      <c r="H264" s="57">
        <v>0</v>
      </c>
      <c r="I264" s="105">
        <v>25</v>
      </c>
    </row>
    <row r="265" spans="1:9" ht="12.75">
      <c r="A265" s="55">
        <v>113</v>
      </c>
      <c r="B265" s="55">
        <v>11</v>
      </c>
      <c r="C265" s="56">
        <v>13</v>
      </c>
      <c r="D265" s="56">
        <v>12</v>
      </c>
      <c r="E265" s="55" t="s">
        <v>42</v>
      </c>
      <c r="F265" s="55" t="s">
        <v>41</v>
      </c>
      <c r="G265" s="57">
        <v>47</v>
      </c>
      <c r="H265" s="57">
        <v>67</v>
      </c>
      <c r="I265" s="105">
        <v>198</v>
      </c>
    </row>
    <row r="266" spans="1:9" ht="12.75">
      <c r="A266" s="55">
        <v>113</v>
      </c>
      <c r="B266" s="55">
        <v>113</v>
      </c>
      <c r="C266" s="56">
        <v>13</v>
      </c>
      <c r="D266" s="56">
        <v>13</v>
      </c>
      <c r="E266" s="55" t="s">
        <v>42</v>
      </c>
      <c r="F266" s="55" t="s">
        <v>42</v>
      </c>
      <c r="G266" s="57">
        <v>33086</v>
      </c>
      <c r="H266" s="57">
        <v>42014</v>
      </c>
      <c r="I266" s="105">
        <v>50517</v>
      </c>
    </row>
    <row r="267" spans="1:9" ht="12.75">
      <c r="A267" s="55">
        <v>113</v>
      </c>
      <c r="B267" s="55">
        <v>67</v>
      </c>
      <c r="C267" s="56">
        <v>13</v>
      </c>
      <c r="D267" s="56">
        <v>14</v>
      </c>
      <c r="E267" s="55" t="s">
        <v>42</v>
      </c>
      <c r="F267" s="55" t="s">
        <v>44</v>
      </c>
      <c r="G267" s="57">
        <v>10370</v>
      </c>
      <c r="H267" s="57">
        <v>16057</v>
      </c>
      <c r="I267" s="105">
        <v>17347</v>
      </c>
    </row>
    <row r="268" spans="1:9" ht="12.75">
      <c r="A268" s="55">
        <v>113</v>
      </c>
      <c r="B268" s="55">
        <v>61</v>
      </c>
      <c r="C268" s="56">
        <v>13</v>
      </c>
      <c r="D268" s="56">
        <v>15</v>
      </c>
      <c r="E268" s="55" t="s">
        <v>42</v>
      </c>
      <c r="F268" s="55" t="s">
        <v>43</v>
      </c>
      <c r="G268" s="57">
        <v>368</v>
      </c>
      <c r="H268" s="57">
        <v>455</v>
      </c>
      <c r="I268" s="105">
        <v>856</v>
      </c>
    </row>
    <row r="269" spans="1:9" ht="12.75">
      <c r="A269" s="55">
        <v>113</v>
      </c>
      <c r="B269" s="55">
        <v>77</v>
      </c>
      <c r="C269" s="56">
        <v>13</v>
      </c>
      <c r="D269" s="56">
        <v>16</v>
      </c>
      <c r="E269" s="55" t="s">
        <v>42</v>
      </c>
      <c r="F269" s="55" t="s">
        <v>45</v>
      </c>
      <c r="G269" s="57">
        <v>144</v>
      </c>
      <c r="H269" s="57">
        <v>176</v>
      </c>
      <c r="I269" s="105">
        <v>205</v>
      </c>
    </row>
    <row r="270" spans="1:9" ht="12.75">
      <c r="A270" s="55">
        <v>113</v>
      </c>
      <c r="B270" s="55">
        <v>99</v>
      </c>
      <c r="C270" s="56">
        <v>13</v>
      </c>
      <c r="D270" s="56">
        <v>17</v>
      </c>
      <c r="E270" s="55" t="s">
        <v>42</v>
      </c>
      <c r="F270" s="55" t="s">
        <v>46</v>
      </c>
      <c r="G270" s="57">
        <v>0</v>
      </c>
      <c r="H270" s="57">
        <v>19</v>
      </c>
      <c r="I270" s="105">
        <v>54</v>
      </c>
    </row>
    <row r="271" spans="1:9" ht="12.75">
      <c r="A271" s="55">
        <v>113</v>
      </c>
      <c r="B271" s="55">
        <v>47</v>
      </c>
      <c r="C271" s="56">
        <v>13</v>
      </c>
      <c r="D271" s="56">
        <v>18</v>
      </c>
      <c r="E271" s="55" t="s">
        <v>42</v>
      </c>
      <c r="F271" s="55" t="s">
        <v>47</v>
      </c>
      <c r="G271" s="57">
        <v>0</v>
      </c>
      <c r="H271" s="57">
        <v>12</v>
      </c>
      <c r="I271" s="105">
        <v>13</v>
      </c>
    </row>
    <row r="272" spans="1:9" ht="12.75">
      <c r="A272" s="55">
        <v>113</v>
      </c>
      <c r="B272" s="55">
        <v>69</v>
      </c>
      <c r="C272" s="56">
        <v>13</v>
      </c>
      <c r="D272" s="56">
        <v>19</v>
      </c>
      <c r="E272" s="55" t="s">
        <v>42</v>
      </c>
      <c r="F272" s="55" t="s">
        <v>48</v>
      </c>
      <c r="G272" s="57">
        <v>0</v>
      </c>
      <c r="H272" s="57">
        <v>0</v>
      </c>
      <c r="I272" s="105">
        <v>0</v>
      </c>
    </row>
    <row r="273" spans="1:9" ht="12.75">
      <c r="A273" s="55">
        <v>113</v>
      </c>
      <c r="B273" s="55">
        <v>53</v>
      </c>
      <c r="C273" s="56">
        <v>13</v>
      </c>
      <c r="D273" s="56">
        <v>20</v>
      </c>
      <c r="E273" s="55" t="s">
        <v>42</v>
      </c>
      <c r="F273" s="55" t="s">
        <v>49</v>
      </c>
      <c r="G273" s="57">
        <v>0</v>
      </c>
      <c r="H273" s="57">
        <v>0</v>
      </c>
      <c r="I273" s="105">
        <v>40</v>
      </c>
    </row>
    <row r="274" spans="1:9" ht="12.75">
      <c r="A274" s="55">
        <v>113</v>
      </c>
      <c r="B274" s="55">
        <v>87</v>
      </c>
      <c r="C274" s="56">
        <v>13</v>
      </c>
      <c r="D274" s="56">
        <v>21</v>
      </c>
      <c r="E274" s="55" t="s">
        <v>42</v>
      </c>
      <c r="F274" s="55" t="s">
        <v>50</v>
      </c>
      <c r="G274" s="57">
        <v>0</v>
      </c>
      <c r="H274" s="57">
        <v>7</v>
      </c>
      <c r="I274" s="105">
        <v>9</v>
      </c>
    </row>
    <row r="275" spans="1:9" ht="12.75">
      <c r="A275" s="55">
        <v>67</v>
      </c>
      <c r="B275" s="55">
        <v>75</v>
      </c>
      <c r="C275" s="56">
        <v>14</v>
      </c>
      <c r="D275" s="56">
        <v>1</v>
      </c>
      <c r="E275" s="55" t="s">
        <v>44</v>
      </c>
      <c r="F275" s="55" t="s">
        <v>2</v>
      </c>
      <c r="G275" s="59">
        <v>650</v>
      </c>
      <c r="H275" s="57">
        <v>1224</v>
      </c>
      <c r="I275" s="105">
        <v>1359</v>
      </c>
    </row>
    <row r="276" spans="1:9" ht="12.75">
      <c r="A276" s="55">
        <v>67</v>
      </c>
      <c r="B276" s="55">
        <v>81</v>
      </c>
      <c r="C276" s="56">
        <v>14</v>
      </c>
      <c r="D276" s="56">
        <v>2</v>
      </c>
      <c r="E276" s="55" t="s">
        <v>44</v>
      </c>
      <c r="F276" s="55" t="s">
        <v>3</v>
      </c>
      <c r="G276" s="59">
        <v>187</v>
      </c>
      <c r="H276" s="57">
        <v>483</v>
      </c>
      <c r="I276" s="105">
        <v>671</v>
      </c>
    </row>
    <row r="277" spans="1:9" ht="12.75">
      <c r="A277" s="55">
        <v>67</v>
      </c>
      <c r="B277" s="55">
        <v>85</v>
      </c>
      <c r="C277" s="56">
        <v>14</v>
      </c>
      <c r="D277" s="56">
        <v>3</v>
      </c>
      <c r="E277" s="55" t="s">
        <v>44</v>
      </c>
      <c r="F277" s="55" t="s">
        <v>4</v>
      </c>
      <c r="G277" s="59">
        <v>412</v>
      </c>
      <c r="H277" s="57">
        <v>1162</v>
      </c>
      <c r="I277" s="105">
        <v>1486</v>
      </c>
    </row>
    <row r="278" spans="1:9" ht="12.75">
      <c r="A278" s="55">
        <v>67</v>
      </c>
      <c r="B278" s="55">
        <v>1</v>
      </c>
      <c r="C278" s="56">
        <v>14</v>
      </c>
      <c r="D278" s="56">
        <v>4</v>
      </c>
      <c r="E278" s="55" t="s">
        <v>44</v>
      </c>
      <c r="F278" s="55" t="s">
        <v>5</v>
      </c>
      <c r="G278" s="59">
        <v>494</v>
      </c>
      <c r="H278" s="57">
        <v>1509</v>
      </c>
      <c r="I278" s="105">
        <v>1974</v>
      </c>
    </row>
    <row r="279" spans="1:9" ht="12.75">
      <c r="A279" s="55">
        <v>67</v>
      </c>
      <c r="B279" s="55">
        <v>13</v>
      </c>
      <c r="C279" s="56">
        <v>14</v>
      </c>
      <c r="D279" s="56">
        <v>5</v>
      </c>
      <c r="E279" s="55" t="s">
        <v>44</v>
      </c>
      <c r="F279" s="55" t="s">
        <v>6</v>
      </c>
      <c r="G279" s="59">
        <v>285</v>
      </c>
      <c r="H279" s="57">
        <v>1235</v>
      </c>
      <c r="I279" s="105">
        <v>1370</v>
      </c>
    </row>
    <row r="280" spans="1:9" ht="12.75">
      <c r="A280" s="55">
        <v>67</v>
      </c>
      <c r="B280" s="55">
        <v>95</v>
      </c>
      <c r="C280" s="56">
        <v>14</v>
      </c>
      <c r="D280" s="56">
        <v>6</v>
      </c>
      <c r="E280" s="55" t="s">
        <v>44</v>
      </c>
      <c r="F280" s="55" t="s">
        <v>7</v>
      </c>
      <c r="G280" s="59">
        <v>1099</v>
      </c>
      <c r="H280" s="57">
        <v>2807</v>
      </c>
      <c r="I280" s="105">
        <v>3233</v>
      </c>
    </row>
    <row r="281" spans="1:9" ht="12.75">
      <c r="A281" s="55">
        <v>67</v>
      </c>
      <c r="B281" s="55">
        <v>55</v>
      </c>
      <c r="C281" s="56">
        <v>14</v>
      </c>
      <c r="D281" s="56">
        <v>7</v>
      </c>
      <c r="E281" s="55" t="s">
        <v>44</v>
      </c>
      <c r="F281" s="55" t="s">
        <v>8</v>
      </c>
      <c r="G281" s="59">
        <v>177</v>
      </c>
      <c r="H281" s="57">
        <v>193</v>
      </c>
      <c r="I281" s="105">
        <v>273</v>
      </c>
    </row>
    <row r="282" spans="1:9" ht="12.75">
      <c r="A282" s="55">
        <v>67</v>
      </c>
      <c r="B282" s="55">
        <v>97</v>
      </c>
      <c r="C282" s="56">
        <v>14</v>
      </c>
      <c r="D282" s="56">
        <v>8</v>
      </c>
      <c r="E282" s="55" t="s">
        <v>44</v>
      </c>
      <c r="F282" s="55" t="s">
        <v>9</v>
      </c>
      <c r="G282" s="59">
        <v>126</v>
      </c>
      <c r="H282" s="57">
        <v>86</v>
      </c>
      <c r="I282" s="105">
        <v>294</v>
      </c>
    </row>
    <row r="283" spans="1:9" ht="12.75">
      <c r="A283" s="55">
        <v>67</v>
      </c>
      <c r="B283" s="55">
        <v>41</v>
      </c>
      <c r="C283" s="56">
        <v>14</v>
      </c>
      <c r="D283" s="56">
        <v>9</v>
      </c>
      <c r="E283" s="55" t="s">
        <v>44</v>
      </c>
      <c r="F283" s="55" t="s">
        <v>10</v>
      </c>
      <c r="G283" s="59">
        <v>80</v>
      </c>
      <c r="H283" s="57">
        <v>181</v>
      </c>
      <c r="I283" s="105">
        <v>267</v>
      </c>
    </row>
    <row r="284" spans="1:9" ht="12.75">
      <c r="A284" s="55">
        <v>67</v>
      </c>
      <c r="B284" s="55">
        <v>45</v>
      </c>
      <c r="C284" s="56">
        <v>14</v>
      </c>
      <c r="D284" s="56">
        <v>10</v>
      </c>
      <c r="E284" s="55" t="s">
        <v>44</v>
      </c>
      <c r="F284" s="55" t="s">
        <v>39</v>
      </c>
      <c r="G284" s="57">
        <v>11</v>
      </c>
      <c r="H284" s="57">
        <v>28</v>
      </c>
      <c r="I284" s="105">
        <v>8</v>
      </c>
    </row>
    <row r="285" spans="1:9" ht="12.75">
      <c r="A285" s="55">
        <v>67</v>
      </c>
      <c r="B285" s="55">
        <v>33</v>
      </c>
      <c r="C285" s="56">
        <v>14</v>
      </c>
      <c r="D285" s="56">
        <v>11</v>
      </c>
      <c r="E285" s="55" t="s">
        <v>44</v>
      </c>
      <c r="F285" s="55" t="s">
        <v>40</v>
      </c>
      <c r="G285" s="57">
        <v>0</v>
      </c>
      <c r="H285" s="57">
        <v>6</v>
      </c>
      <c r="I285" s="105">
        <v>21</v>
      </c>
    </row>
    <row r="286" spans="1:9" ht="12.75">
      <c r="A286" s="55">
        <v>67</v>
      </c>
      <c r="B286" s="55">
        <v>11</v>
      </c>
      <c r="C286" s="56">
        <v>14</v>
      </c>
      <c r="D286" s="56">
        <v>12</v>
      </c>
      <c r="E286" s="55" t="s">
        <v>44</v>
      </c>
      <c r="F286" s="55" t="s">
        <v>41</v>
      </c>
      <c r="G286" s="57">
        <v>22</v>
      </c>
      <c r="H286" s="57">
        <v>64</v>
      </c>
      <c r="I286" s="105">
        <v>101</v>
      </c>
    </row>
    <row r="287" spans="1:9" ht="12.75">
      <c r="A287" s="55">
        <v>67</v>
      </c>
      <c r="B287" s="55">
        <v>113</v>
      </c>
      <c r="C287" s="56">
        <v>14</v>
      </c>
      <c r="D287" s="56">
        <v>13</v>
      </c>
      <c r="E287" s="55" t="s">
        <v>44</v>
      </c>
      <c r="F287" s="55" t="s">
        <v>42</v>
      </c>
      <c r="G287" s="57">
        <v>8932</v>
      </c>
      <c r="H287" s="57">
        <v>18342</v>
      </c>
      <c r="I287" s="105">
        <v>23681</v>
      </c>
    </row>
    <row r="288" spans="1:9" ht="12.75">
      <c r="A288" s="55">
        <v>67</v>
      </c>
      <c r="B288" s="55">
        <v>67</v>
      </c>
      <c r="C288" s="56">
        <v>14</v>
      </c>
      <c r="D288" s="56">
        <v>14</v>
      </c>
      <c r="E288" s="55" t="s">
        <v>44</v>
      </c>
      <c r="F288" s="55" t="s">
        <v>44</v>
      </c>
      <c r="G288" s="57">
        <v>314789</v>
      </c>
      <c r="H288" s="57">
        <v>422648</v>
      </c>
      <c r="I288" s="105">
        <v>453317</v>
      </c>
    </row>
    <row r="289" spans="1:9" ht="12.75">
      <c r="A289" s="55">
        <v>67</v>
      </c>
      <c r="B289" s="55">
        <v>61</v>
      </c>
      <c r="C289" s="56">
        <v>14</v>
      </c>
      <c r="D289" s="56">
        <v>15</v>
      </c>
      <c r="E289" s="55" t="s">
        <v>44</v>
      </c>
      <c r="F289" s="55" t="s">
        <v>43</v>
      </c>
      <c r="G289" s="57">
        <v>6434</v>
      </c>
      <c r="H289" s="57">
        <v>15956</v>
      </c>
      <c r="I289" s="105">
        <v>29788</v>
      </c>
    </row>
    <row r="290" spans="1:9" ht="12.75">
      <c r="A290" s="55">
        <v>67</v>
      </c>
      <c r="B290" s="55">
        <v>77</v>
      </c>
      <c r="C290" s="56">
        <v>14</v>
      </c>
      <c r="D290" s="56">
        <v>16</v>
      </c>
      <c r="E290" s="55" t="s">
        <v>44</v>
      </c>
      <c r="F290" s="55" t="s">
        <v>45</v>
      </c>
      <c r="G290" s="57">
        <v>2287</v>
      </c>
      <c r="H290" s="57">
        <v>5385</v>
      </c>
      <c r="I290" s="105">
        <v>7317</v>
      </c>
    </row>
    <row r="291" spans="1:9" ht="12.75">
      <c r="A291" s="55">
        <v>67</v>
      </c>
      <c r="B291" s="55">
        <v>99</v>
      </c>
      <c r="C291" s="56">
        <v>14</v>
      </c>
      <c r="D291" s="56">
        <v>17</v>
      </c>
      <c r="E291" s="55" t="s">
        <v>44</v>
      </c>
      <c r="F291" s="55" t="s">
        <v>46</v>
      </c>
      <c r="G291" s="57">
        <v>106</v>
      </c>
      <c r="H291" s="57">
        <v>315</v>
      </c>
      <c r="I291" s="105">
        <v>393</v>
      </c>
    </row>
    <row r="292" spans="1:9" ht="12.75">
      <c r="A292" s="55">
        <v>67</v>
      </c>
      <c r="B292" s="55">
        <v>47</v>
      </c>
      <c r="C292" s="56">
        <v>14</v>
      </c>
      <c r="D292" s="56">
        <v>18</v>
      </c>
      <c r="E292" s="55" t="s">
        <v>44</v>
      </c>
      <c r="F292" s="55" t="s">
        <v>47</v>
      </c>
      <c r="G292" s="57">
        <v>57</v>
      </c>
      <c r="H292" s="57">
        <v>42</v>
      </c>
      <c r="I292" s="105">
        <v>45</v>
      </c>
    </row>
    <row r="293" spans="1:9" ht="12.75">
      <c r="A293" s="55">
        <v>67</v>
      </c>
      <c r="B293" s="55">
        <v>69</v>
      </c>
      <c r="C293" s="56">
        <v>14</v>
      </c>
      <c r="D293" s="56">
        <v>19</v>
      </c>
      <c r="E293" s="55" t="s">
        <v>44</v>
      </c>
      <c r="F293" s="55" t="s">
        <v>48</v>
      </c>
      <c r="G293" s="57">
        <v>0</v>
      </c>
      <c r="H293" s="57">
        <v>8</v>
      </c>
      <c r="I293" s="105">
        <v>3</v>
      </c>
    </row>
    <row r="294" spans="1:9" ht="12.75">
      <c r="A294" s="55">
        <v>67</v>
      </c>
      <c r="B294" s="55">
        <v>53</v>
      </c>
      <c r="C294" s="56">
        <v>14</v>
      </c>
      <c r="D294" s="56">
        <v>20</v>
      </c>
      <c r="E294" s="55" t="s">
        <v>44</v>
      </c>
      <c r="F294" s="55" t="s">
        <v>49</v>
      </c>
      <c r="G294" s="57">
        <v>62</v>
      </c>
      <c r="H294" s="57">
        <v>107</v>
      </c>
      <c r="I294" s="105">
        <v>109</v>
      </c>
    </row>
    <row r="295" spans="1:9" ht="12.75">
      <c r="A295" s="55">
        <v>67</v>
      </c>
      <c r="B295" s="55">
        <v>87</v>
      </c>
      <c r="C295" s="56">
        <v>14</v>
      </c>
      <c r="D295" s="56">
        <v>21</v>
      </c>
      <c r="E295" s="55" t="s">
        <v>44</v>
      </c>
      <c r="F295" s="55" t="s">
        <v>50</v>
      </c>
      <c r="G295" s="57">
        <v>0</v>
      </c>
      <c r="H295" s="57">
        <v>30</v>
      </c>
      <c r="I295" s="105">
        <v>58</v>
      </c>
    </row>
    <row r="296" spans="1:9" ht="12.75">
      <c r="A296" s="55">
        <v>61</v>
      </c>
      <c r="B296" s="55">
        <v>75</v>
      </c>
      <c r="C296" s="56">
        <v>15</v>
      </c>
      <c r="D296" s="56">
        <v>1</v>
      </c>
      <c r="E296" s="55" t="s">
        <v>43</v>
      </c>
      <c r="F296" s="55" t="s">
        <v>2</v>
      </c>
      <c r="G296" s="59">
        <v>147</v>
      </c>
      <c r="H296" s="57">
        <v>116</v>
      </c>
      <c r="I296" s="105">
        <v>399</v>
      </c>
    </row>
    <row r="297" spans="1:9" ht="12.75">
      <c r="A297" s="55">
        <v>61</v>
      </c>
      <c r="B297" s="55">
        <v>81</v>
      </c>
      <c r="C297" s="56">
        <v>15</v>
      </c>
      <c r="D297" s="56">
        <v>2</v>
      </c>
      <c r="E297" s="55" t="s">
        <v>43</v>
      </c>
      <c r="F297" s="55" t="s">
        <v>3</v>
      </c>
      <c r="G297" s="59">
        <v>70</v>
      </c>
      <c r="H297" s="57">
        <v>139</v>
      </c>
      <c r="I297" s="105">
        <v>382</v>
      </c>
    </row>
    <row r="298" spans="1:9" ht="12.75">
      <c r="A298" s="55">
        <v>61</v>
      </c>
      <c r="B298" s="55">
        <v>85</v>
      </c>
      <c r="C298" s="56">
        <v>15</v>
      </c>
      <c r="D298" s="56">
        <v>3</v>
      </c>
      <c r="E298" s="55" t="s">
        <v>43</v>
      </c>
      <c r="F298" s="55" t="s">
        <v>4</v>
      </c>
      <c r="G298" s="59">
        <v>44</v>
      </c>
      <c r="H298" s="57">
        <v>226</v>
      </c>
      <c r="I298" s="105">
        <v>522</v>
      </c>
    </row>
    <row r="299" spans="1:9" ht="12.75">
      <c r="A299" s="55">
        <v>61</v>
      </c>
      <c r="B299" s="55">
        <v>1</v>
      </c>
      <c r="C299" s="56">
        <v>15</v>
      </c>
      <c r="D299" s="56">
        <v>4</v>
      </c>
      <c r="E299" s="55" t="s">
        <v>43</v>
      </c>
      <c r="F299" s="55" t="s">
        <v>5</v>
      </c>
      <c r="G299" s="59">
        <v>153</v>
      </c>
      <c r="H299" s="57">
        <v>191</v>
      </c>
      <c r="I299" s="105">
        <v>563</v>
      </c>
    </row>
    <row r="300" spans="1:9" ht="12.75">
      <c r="A300" s="55">
        <v>61</v>
      </c>
      <c r="B300" s="55">
        <v>13</v>
      </c>
      <c r="C300" s="56">
        <v>15</v>
      </c>
      <c r="D300" s="56">
        <v>5</v>
      </c>
      <c r="E300" s="55" t="s">
        <v>43</v>
      </c>
      <c r="F300" s="55" t="s">
        <v>6</v>
      </c>
      <c r="G300" s="59">
        <v>71</v>
      </c>
      <c r="H300" s="57">
        <v>244</v>
      </c>
      <c r="I300" s="105">
        <v>281</v>
      </c>
    </row>
    <row r="301" spans="1:9" ht="12.75">
      <c r="A301" s="55">
        <v>61</v>
      </c>
      <c r="B301" s="55">
        <v>95</v>
      </c>
      <c r="C301" s="56">
        <v>15</v>
      </c>
      <c r="D301" s="56">
        <v>6</v>
      </c>
      <c r="E301" s="55" t="s">
        <v>43</v>
      </c>
      <c r="F301" s="55" t="s">
        <v>7</v>
      </c>
      <c r="G301" s="59">
        <v>52</v>
      </c>
      <c r="H301" s="57">
        <v>247</v>
      </c>
      <c r="I301" s="105">
        <v>285</v>
      </c>
    </row>
    <row r="302" spans="1:9" ht="12.75">
      <c r="A302" s="55">
        <v>61</v>
      </c>
      <c r="B302" s="55">
        <v>55</v>
      </c>
      <c r="C302" s="56">
        <v>15</v>
      </c>
      <c r="D302" s="56">
        <v>7</v>
      </c>
      <c r="E302" s="55" t="s">
        <v>43</v>
      </c>
      <c r="F302" s="55" t="s">
        <v>8</v>
      </c>
      <c r="G302" s="59">
        <v>0</v>
      </c>
      <c r="H302" s="57">
        <v>32</v>
      </c>
      <c r="I302" s="105">
        <v>95</v>
      </c>
    </row>
    <row r="303" spans="1:9" ht="12.75">
      <c r="A303" s="55">
        <v>61</v>
      </c>
      <c r="B303" s="55">
        <v>97</v>
      </c>
      <c r="C303" s="56">
        <v>15</v>
      </c>
      <c r="D303" s="56">
        <v>8</v>
      </c>
      <c r="E303" s="55" t="s">
        <v>43</v>
      </c>
      <c r="F303" s="55" t="s">
        <v>9</v>
      </c>
      <c r="G303" s="59">
        <v>11</v>
      </c>
      <c r="H303" s="57">
        <v>17</v>
      </c>
      <c r="I303" s="105">
        <v>77</v>
      </c>
    </row>
    <row r="304" spans="1:9" ht="12.75">
      <c r="A304" s="55">
        <v>61</v>
      </c>
      <c r="B304" s="55">
        <v>41</v>
      </c>
      <c r="C304" s="56">
        <v>15</v>
      </c>
      <c r="D304" s="56">
        <v>9</v>
      </c>
      <c r="E304" s="55" t="s">
        <v>43</v>
      </c>
      <c r="F304" s="55" t="s">
        <v>10</v>
      </c>
      <c r="G304" s="59">
        <v>15</v>
      </c>
      <c r="H304" s="57">
        <v>7</v>
      </c>
      <c r="I304" s="105">
        <v>84</v>
      </c>
    </row>
    <row r="305" spans="1:9" ht="12.75">
      <c r="A305" s="55">
        <v>61</v>
      </c>
      <c r="B305" s="55">
        <v>45</v>
      </c>
      <c r="C305" s="56">
        <v>15</v>
      </c>
      <c r="D305" s="56">
        <v>10</v>
      </c>
      <c r="E305" s="55" t="s">
        <v>43</v>
      </c>
      <c r="F305" s="55" t="s">
        <v>39</v>
      </c>
      <c r="G305" s="57">
        <v>0</v>
      </c>
      <c r="H305" s="57">
        <v>3</v>
      </c>
      <c r="I305" s="105">
        <v>0</v>
      </c>
    </row>
    <row r="306" spans="1:9" ht="12.75">
      <c r="A306" s="55">
        <v>61</v>
      </c>
      <c r="B306" s="55">
        <v>33</v>
      </c>
      <c r="C306" s="56">
        <v>15</v>
      </c>
      <c r="D306" s="56">
        <v>11</v>
      </c>
      <c r="E306" s="55" t="s">
        <v>43</v>
      </c>
      <c r="F306" s="55" t="s">
        <v>40</v>
      </c>
      <c r="G306" s="57">
        <v>0</v>
      </c>
      <c r="H306" s="57">
        <v>0</v>
      </c>
      <c r="I306" s="105">
        <v>14</v>
      </c>
    </row>
    <row r="307" spans="1:9" ht="12.75">
      <c r="A307" s="55">
        <v>61</v>
      </c>
      <c r="B307" s="55">
        <v>11</v>
      </c>
      <c r="C307" s="56">
        <v>15</v>
      </c>
      <c r="D307" s="56">
        <v>12</v>
      </c>
      <c r="E307" s="55" t="s">
        <v>43</v>
      </c>
      <c r="F307" s="55" t="s">
        <v>41</v>
      </c>
      <c r="G307" s="57">
        <v>0</v>
      </c>
      <c r="H307" s="57">
        <v>6</v>
      </c>
      <c r="I307" s="105">
        <v>4</v>
      </c>
    </row>
    <row r="308" spans="1:9" ht="12.75">
      <c r="A308" s="55">
        <v>61</v>
      </c>
      <c r="B308" s="55">
        <v>113</v>
      </c>
      <c r="C308" s="56">
        <v>15</v>
      </c>
      <c r="D308" s="56">
        <v>13</v>
      </c>
      <c r="E308" s="55" t="s">
        <v>43</v>
      </c>
      <c r="F308" s="55" t="s">
        <v>42</v>
      </c>
      <c r="G308" s="57">
        <v>439</v>
      </c>
      <c r="H308" s="57">
        <v>1402</v>
      </c>
      <c r="I308" s="105">
        <v>2497</v>
      </c>
    </row>
    <row r="309" spans="1:9" ht="12.75">
      <c r="A309" s="55">
        <v>61</v>
      </c>
      <c r="B309" s="55">
        <v>67</v>
      </c>
      <c r="C309" s="56">
        <v>15</v>
      </c>
      <c r="D309" s="56">
        <v>14</v>
      </c>
      <c r="E309" s="55" t="s">
        <v>43</v>
      </c>
      <c r="F309" s="55" t="s">
        <v>44</v>
      </c>
      <c r="G309" s="57">
        <v>13787</v>
      </c>
      <c r="H309" s="57">
        <v>27768</v>
      </c>
      <c r="I309" s="105">
        <v>35458</v>
      </c>
    </row>
    <row r="310" spans="1:9" ht="12.75">
      <c r="A310" s="55">
        <v>61</v>
      </c>
      <c r="B310" s="55">
        <v>61</v>
      </c>
      <c r="C310" s="56">
        <v>15</v>
      </c>
      <c r="D310" s="56">
        <v>15</v>
      </c>
      <c r="E310" s="55" t="s">
        <v>43</v>
      </c>
      <c r="F310" s="55" t="s">
        <v>43</v>
      </c>
      <c r="G310" s="57">
        <v>29286</v>
      </c>
      <c r="H310" s="57">
        <v>46242</v>
      </c>
      <c r="I310" s="105">
        <v>69554</v>
      </c>
    </row>
    <row r="311" spans="1:9" ht="12.75">
      <c r="A311" s="55">
        <v>61</v>
      </c>
      <c r="B311" s="55">
        <v>77</v>
      </c>
      <c r="C311" s="56">
        <v>15</v>
      </c>
      <c r="D311" s="56">
        <v>16</v>
      </c>
      <c r="E311" s="55" t="s">
        <v>43</v>
      </c>
      <c r="F311" s="55" t="s">
        <v>45</v>
      </c>
      <c r="G311" s="57">
        <v>60</v>
      </c>
      <c r="H311" s="57">
        <v>169</v>
      </c>
      <c r="I311" s="105">
        <v>292</v>
      </c>
    </row>
    <row r="312" spans="1:9" ht="12.75">
      <c r="A312" s="55">
        <v>61</v>
      </c>
      <c r="B312" s="55">
        <v>99</v>
      </c>
      <c r="C312" s="56">
        <v>15</v>
      </c>
      <c r="D312" s="56">
        <v>17</v>
      </c>
      <c r="E312" s="55" t="s">
        <v>43</v>
      </c>
      <c r="F312" s="55" t="s">
        <v>46</v>
      </c>
      <c r="G312" s="57">
        <v>33</v>
      </c>
      <c r="H312" s="57">
        <v>24</v>
      </c>
      <c r="I312" s="105">
        <v>40</v>
      </c>
    </row>
    <row r="313" spans="1:9" ht="12.75">
      <c r="A313" s="55">
        <v>61</v>
      </c>
      <c r="B313" s="55">
        <v>47</v>
      </c>
      <c r="C313" s="56">
        <v>15</v>
      </c>
      <c r="D313" s="56">
        <v>18</v>
      </c>
      <c r="E313" s="55" t="s">
        <v>43</v>
      </c>
      <c r="F313" s="55" t="s">
        <v>47</v>
      </c>
      <c r="G313" s="57">
        <v>0</v>
      </c>
      <c r="H313" s="57">
        <v>0</v>
      </c>
      <c r="I313" s="105">
        <v>8</v>
      </c>
    </row>
    <row r="314" spans="1:9" ht="12.75">
      <c r="A314" s="55">
        <v>61</v>
      </c>
      <c r="B314" s="55">
        <v>69</v>
      </c>
      <c r="C314" s="56">
        <v>15</v>
      </c>
      <c r="D314" s="56">
        <v>19</v>
      </c>
      <c r="E314" s="55" t="s">
        <v>43</v>
      </c>
      <c r="F314" s="55" t="s">
        <v>48</v>
      </c>
      <c r="G314" s="57">
        <v>0</v>
      </c>
      <c r="H314" s="57">
        <v>4</v>
      </c>
      <c r="I314" s="105">
        <v>5</v>
      </c>
    </row>
    <row r="315" spans="1:9" ht="12.75">
      <c r="A315" s="55">
        <v>61</v>
      </c>
      <c r="B315" s="55">
        <v>53</v>
      </c>
      <c r="C315" s="56">
        <v>15</v>
      </c>
      <c r="D315" s="56">
        <v>20</v>
      </c>
      <c r="E315" s="55" t="s">
        <v>43</v>
      </c>
      <c r="F315" s="55" t="s">
        <v>49</v>
      </c>
      <c r="G315" s="57">
        <v>0</v>
      </c>
      <c r="H315" s="57">
        <v>16</v>
      </c>
      <c r="I315" s="105">
        <v>68</v>
      </c>
    </row>
    <row r="316" spans="1:9" ht="12.75">
      <c r="A316" s="55">
        <v>61</v>
      </c>
      <c r="B316" s="55">
        <v>87</v>
      </c>
      <c r="C316" s="56">
        <v>15</v>
      </c>
      <c r="D316" s="56">
        <v>21</v>
      </c>
      <c r="E316" s="55" t="s">
        <v>43</v>
      </c>
      <c r="F316" s="55" t="s">
        <v>50</v>
      </c>
      <c r="G316" s="57">
        <v>0</v>
      </c>
      <c r="H316" s="57">
        <v>21</v>
      </c>
      <c r="I316" s="105">
        <v>19</v>
      </c>
    </row>
    <row r="317" spans="1:9" ht="12.75">
      <c r="A317" s="55">
        <v>77</v>
      </c>
      <c r="B317" s="55">
        <v>75</v>
      </c>
      <c r="C317" s="56">
        <v>16</v>
      </c>
      <c r="D317" s="56">
        <v>1</v>
      </c>
      <c r="E317" s="55" t="s">
        <v>45</v>
      </c>
      <c r="F317" s="55" t="s">
        <v>2</v>
      </c>
      <c r="G317" s="59">
        <v>259</v>
      </c>
      <c r="H317" s="57">
        <v>750</v>
      </c>
      <c r="I317" s="105">
        <v>1194</v>
      </c>
    </row>
    <row r="318" spans="1:9" ht="12.75">
      <c r="A318" s="55">
        <v>77</v>
      </c>
      <c r="B318" s="55">
        <v>81</v>
      </c>
      <c r="C318" s="56">
        <v>16</v>
      </c>
      <c r="D318" s="56">
        <v>2</v>
      </c>
      <c r="E318" s="55" t="s">
        <v>45</v>
      </c>
      <c r="F318" s="55" t="s">
        <v>3</v>
      </c>
      <c r="G318" s="59">
        <v>236</v>
      </c>
      <c r="H318" s="57">
        <v>755</v>
      </c>
      <c r="I318" s="105">
        <v>1434</v>
      </c>
    </row>
    <row r="319" spans="1:9" ht="12.75">
      <c r="A319" s="55">
        <v>77</v>
      </c>
      <c r="B319" s="55">
        <v>85</v>
      </c>
      <c r="C319" s="56">
        <v>16</v>
      </c>
      <c r="D319" s="56">
        <v>3</v>
      </c>
      <c r="E319" s="55" t="s">
        <v>45</v>
      </c>
      <c r="F319" s="55" t="s">
        <v>4</v>
      </c>
      <c r="G319" s="59">
        <v>366</v>
      </c>
      <c r="H319" s="57">
        <v>3380</v>
      </c>
      <c r="I319" s="105">
        <v>7046</v>
      </c>
    </row>
    <row r="320" spans="1:9" ht="12.75">
      <c r="A320" s="55">
        <v>77</v>
      </c>
      <c r="B320" s="55">
        <v>1</v>
      </c>
      <c r="C320" s="56">
        <v>16</v>
      </c>
      <c r="D320" s="56">
        <v>4</v>
      </c>
      <c r="E320" s="55" t="s">
        <v>45</v>
      </c>
      <c r="F320" s="55" t="s">
        <v>5</v>
      </c>
      <c r="G320" s="59">
        <v>2532</v>
      </c>
      <c r="H320" s="57">
        <v>11989</v>
      </c>
      <c r="I320" s="105">
        <v>19954</v>
      </c>
    </row>
    <row r="321" spans="1:9" ht="12.75">
      <c r="A321" s="55">
        <v>77</v>
      </c>
      <c r="B321" s="55">
        <v>13</v>
      </c>
      <c r="C321" s="56">
        <v>16</v>
      </c>
      <c r="D321" s="56">
        <v>5</v>
      </c>
      <c r="E321" s="55" t="s">
        <v>45</v>
      </c>
      <c r="F321" s="55" t="s">
        <v>6</v>
      </c>
      <c r="G321" s="59">
        <v>564</v>
      </c>
      <c r="H321" s="57">
        <v>2805</v>
      </c>
      <c r="I321" s="105">
        <v>3669</v>
      </c>
    </row>
    <row r="322" spans="1:9" ht="12.75">
      <c r="A322" s="55">
        <v>77</v>
      </c>
      <c r="B322" s="55">
        <v>95</v>
      </c>
      <c r="C322" s="56">
        <v>16</v>
      </c>
      <c r="D322" s="56">
        <v>6</v>
      </c>
      <c r="E322" s="55" t="s">
        <v>45</v>
      </c>
      <c r="F322" s="55" t="s">
        <v>7</v>
      </c>
      <c r="G322" s="59">
        <v>214</v>
      </c>
      <c r="H322" s="57">
        <v>445</v>
      </c>
      <c r="I322" s="105">
        <v>459</v>
      </c>
    </row>
    <row r="323" spans="1:9" ht="12.75">
      <c r="A323" s="55">
        <v>77</v>
      </c>
      <c r="B323" s="55">
        <v>55</v>
      </c>
      <c r="C323" s="56">
        <v>16</v>
      </c>
      <c r="D323" s="56">
        <v>7</v>
      </c>
      <c r="E323" s="55" t="s">
        <v>45</v>
      </c>
      <c r="F323" s="55" t="s">
        <v>8</v>
      </c>
      <c r="G323" s="59">
        <v>29</v>
      </c>
      <c r="H323" s="57">
        <v>50</v>
      </c>
      <c r="I323" s="105">
        <v>96</v>
      </c>
    </row>
    <row r="324" spans="1:9" ht="12.75">
      <c r="A324" s="55">
        <v>77</v>
      </c>
      <c r="B324" s="55">
        <v>97</v>
      </c>
      <c r="C324" s="56">
        <v>16</v>
      </c>
      <c r="D324" s="56">
        <v>8</v>
      </c>
      <c r="E324" s="55" t="s">
        <v>45</v>
      </c>
      <c r="F324" s="55" t="s">
        <v>9</v>
      </c>
      <c r="G324" s="59">
        <v>8</v>
      </c>
      <c r="H324" s="57">
        <v>7</v>
      </c>
      <c r="I324" s="105">
        <v>134</v>
      </c>
    </row>
    <row r="325" spans="1:9" ht="12.75">
      <c r="A325" s="55">
        <v>77</v>
      </c>
      <c r="B325" s="55">
        <v>41</v>
      </c>
      <c r="C325" s="56">
        <v>16</v>
      </c>
      <c r="D325" s="56">
        <v>9</v>
      </c>
      <c r="E325" s="55" t="s">
        <v>45</v>
      </c>
      <c r="F325" s="55" t="s">
        <v>10</v>
      </c>
      <c r="G325" s="59">
        <v>0</v>
      </c>
      <c r="H325" s="57">
        <v>95</v>
      </c>
      <c r="I325" s="105">
        <v>92</v>
      </c>
    </row>
    <row r="326" spans="1:9" ht="12.75">
      <c r="A326" s="55">
        <v>77</v>
      </c>
      <c r="B326" s="55">
        <v>45</v>
      </c>
      <c r="C326" s="56">
        <v>16</v>
      </c>
      <c r="D326" s="56">
        <v>10</v>
      </c>
      <c r="E326" s="55" t="s">
        <v>45</v>
      </c>
      <c r="F326" s="55" t="s">
        <v>39</v>
      </c>
      <c r="G326" s="57">
        <v>0</v>
      </c>
      <c r="H326" s="57">
        <v>0</v>
      </c>
      <c r="I326" s="105">
        <v>0</v>
      </c>
    </row>
    <row r="327" spans="1:9" ht="12.75">
      <c r="A327" s="55">
        <v>77</v>
      </c>
      <c r="B327" s="55">
        <v>33</v>
      </c>
      <c r="C327" s="56">
        <v>16</v>
      </c>
      <c r="D327" s="56">
        <v>11</v>
      </c>
      <c r="E327" s="55" t="s">
        <v>45</v>
      </c>
      <c r="F327" s="55" t="s">
        <v>40</v>
      </c>
      <c r="G327" s="57">
        <v>0</v>
      </c>
      <c r="H327" s="57">
        <v>28</v>
      </c>
      <c r="I327" s="105">
        <v>0</v>
      </c>
    </row>
    <row r="328" spans="1:9" ht="12.75">
      <c r="A328" s="55">
        <v>77</v>
      </c>
      <c r="B328" s="55">
        <v>11</v>
      </c>
      <c r="C328" s="56">
        <v>16</v>
      </c>
      <c r="D328" s="56">
        <v>12</v>
      </c>
      <c r="E328" s="55" t="s">
        <v>45</v>
      </c>
      <c r="F328" s="55" t="s">
        <v>41</v>
      </c>
      <c r="G328" s="57">
        <v>0</v>
      </c>
      <c r="H328" s="57">
        <v>19</v>
      </c>
      <c r="I328" s="105">
        <v>0</v>
      </c>
    </row>
    <row r="329" spans="1:9" ht="12.75">
      <c r="A329" s="55">
        <v>77</v>
      </c>
      <c r="B329" s="55">
        <v>113</v>
      </c>
      <c r="C329" s="56">
        <v>16</v>
      </c>
      <c r="D329" s="56">
        <v>13</v>
      </c>
      <c r="E329" s="55" t="s">
        <v>45</v>
      </c>
      <c r="F329" s="55" t="s">
        <v>42</v>
      </c>
      <c r="G329" s="57">
        <v>26</v>
      </c>
      <c r="H329" s="57">
        <v>281</v>
      </c>
      <c r="I329" s="105">
        <v>467</v>
      </c>
    </row>
    <row r="330" spans="1:9" ht="12.75">
      <c r="A330" s="55">
        <v>77</v>
      </c>
      <c r="B330" s="55">
        <v>67</v>
      </c>
      <c r="C330" s="56">
        <v>16</v>
      </c>
      <c r="D330" s="56">
        <v>14</v>
      </c>
      <c r="E330" s="55" t="s">
        <v>45</v>
      </c>
      <c r="F330" s="55" t="s">
        <v>44</v>
      </c>
      <c r="G330" s="57">
        <v>1712</v>
      </c>
      <c r="H330" s="57">
        <v>3466</v>
      </c>
      <c r="I330" s="105">
        <v>6296</v>
      </c>
    </row>
    <row r="331" spans="1:9" ht="12.75">
      <c r="A331" s="55">
        <v>77</v>
      </c>
      <c r="B331" s="55">
        <v>61</v>
      </c>
      <c r="C331" s="56">
        <v>16</v>
      </c>
      <c r="D331" s="56">
        <v>15</v>
      </c>
      <c r="E331" s="55" t="s">
        <v>45</v>
      </c>
      <c r="F331" s="55" t="s">
        <v>43</v>
      </c>
      <c r="G331" s="57">
        <v>62</v>
      </c>
      <c r="H331" s="57">
        <v>124</v>
      </c>
      <c r="I331" s="105">
        <v>293</v>
      </c>
    </row>
    <row r="332" spans="1:9" ht="12.75">
      <c r="A332" s="55">
        <v>77</v>
      </c>
      <c r="B332" s="55">
        <v>77</v>
      </c>
      <c r="C332" s="56">
        <v>16</v>
      </c>
      <c r="D332" s="56">
        <v>16</v>
      </c>
      <c r="E332" s="55" t="s">
        <v>45</v>
      </c>
      <c r="F332" s="55" t="s">
        <v>45</v>
      </c>
      <c r="G332" s="57">
        <v>123118</v>
      </c>
      <c r="H332" s="57">
        <v>156972</v>
      </c>
      <c r="I332" s="105">
        <v>163455</v>
      </c>
    </row>
    <row r="333" spans="1:9" ht="12.75">
      <c r="A333" s="55">
        <v>77</v>
      </c>
      <c r="B333" s="55">
        <v>99</v>
      </c>
      <c r="C333" s="56">
        <v>16</v>
      </c>
      <c r="D333" s="56">
        <v>17</v>
      </c>
      <c r="E333" s="55" t="s">
        <v>45</v>
      </c>
      <c r="F333" s="55" t="s">
        <v>46</v>
      </c>
      <c r="G333" s="57">
        <v>2535</v>
      </c>
      <c r="H333" s="57">
        <v>5123</v>
      </c>
      <c r="I333" s="105">
        <v>6640</v>
      </c>
    </row>
    <row r="334" spans="1:9" ht="12.75">
      <c r="A334" s="55">
        <v>77</v>
      </c>
      <c r="B334" s="55">
        <v>47</v>
      </c>
      <c r="C334" s="56">
        <v>16</v>
      </c>
      <c r="D334" s="56">
        <v>18</v>
      </c>
      <c r="E334" s="55" t="s">
        <v>45</v>
      </c>
      <c r="F334" s="55" t="s">
        <v>47</v>
      </c>
      <c r="G334" s="57">
        <v>58</v>
      </c>
      <c r="H334" s="57">
        <v>164</v>
      </c>
      <c r="I334" s="105">
        <v>163</v>
      </c>
    </row>
    <row r="335" spans="1:9" ht="12.75">
      <c r="A335" s="55">
        <v>77</v>
      </c>
      <c r="B335" s="55">
        <v>69</v>
      </c>
      <c r="C335" s="56">
        <v>16</v>
      </c>
      <c r="D335" s="56">
        <v>19</v>
      </c>
      <c r="E335" s="55" t="s">
        <v>45</v>
      </c>
      <c r="F335" s="55" t="s">
        <v>48</v>
      </c>
      <c r="G335" s="57">
        <v>0</v>
      </c>
      <c r="H335" s="57">
        <v>6</v>
      </c>
      <c r="I335" s="105">
        <v>5</v>
      </c>
    </row>
    <row r="336" spans="1:9" ht="12.75">
      <c r="A336" s="55">
        <v>77</v>
      </c>
      <c r="B336" s="55">
        <v>53</v>
      </c>
      <c r="C336" s="56">
        <v>16</v>
      </c>
      <c r="D336" s="56">
        <v>20</v>
      </c>
      <c r="E336" s="55" t="s">
        <v>45</v>
      </c>
      <c r="F336" s="55" t="s">
        <v>49</v>
      </c>
      <c r="G336" s="57">
        <v>17</v>
      </c>
      <c r="H336" s="57">
        <v>88</v>
      </c>
      <c r="I336" s="105">
        <v>61</v>
      </c>
    </row>
    <row r="337" spans="1:9" ht="12.75">
      <c r="A337" s="55">
        <v>77</v>
      </c>
      <c r="B337" s="55">
        <v>87</v>
      </c>
      <c r="C337" s="56">
        <v>16</v>
      </c>
      <c r="D337" s="56">
        <v>21</v>
      </c>
      <c r="E337" s="55" t="s">
        <v>45</v>
      </c>
      <c r="F337" s="55" t="s">
        <v>50</v>
      </c>
      <c r="G337" s="57">
        <v>0</v>
      </c>
      <c r="H337" s="57">
        <v>32</v>
      </c>
      <c r="I337" s="105">
        <v>39</v>
      </c>
    </row>
    <row r="338" spans="1:9" ht="12.75">
      <c r="A338" s="55">
        <v>99</v>
      </c>
      <c r="B338" s="55">
        <v>75</v>
      </c>
      <c r="C338" s="56">
        <v>17</v>
      </c>
      <c r="D338" s="56">
        <v>1</v>
      </c>
      <c r="E338" s="55" t="s">
        <v>46</v>
      </c>
      <c r="F338" s="55" t="s">
        <v>2</v>
      </c>
      <c r="G338" s="59">
        <v>167</v>
      </c>
      <c r="H338" s="57">
        <v>380</v>
      </c>
      <c r="I338" s="105">
        <v>751</v>
      </c>
    </row>
    <row r="339" spans="1:9" ht="12.75">
      <c r="A339" s="55">
        <v>99</v>
      </c>
      <c r="B339" s="55">
        <v>81</v>
      </c>
      <c r="C339" s="56">
        <v>17</v>
      </c>
      <c r="D339" s="56">
        <v>2</v>
      </c>
      <c r="E339" s="55" t="s">
        <v>46</v>
      </c>
      <c r="F339" s="55" t="s">
        <v>3</v>
      </c>
      <c r="G339" s="59">
        <v>36</v>
      </c>
      <c r="H339" s="57">
        <v>538</v>
      </c>
      <c r="I339" s="105">
        <v>899</v>
      </c>
    </row>
    <row r="340" spans="1:9" ht="12.75">
      <c r="A340" s="55">
        <v>99</v>
      </c>
      <c r="B340" s="55">
        <v>85</v>
      </c>
      <c r="C340" s="56">
        <v>17</v>
      </c>
      <c r="D340" s="56">
        <v>3</v>
      </c>
      <c r="E340" s="55" t="s">
        <v>46</v>
      </c>
      <c r="F340" s="55" t="s">
        <v>4</v>
      </c>
      <c r="G340" s="59">
        <v>245</v>
      </c>
      <c r="H340" s="57">
        <v>3605</v>
      </c>
      <c r="I340" s="105">
        <v>3822</v>
      </c>
    </row>
    <row r="341" spans="1:9" ht="12.75">
      <c r="A341" s="55">
        <v>99</v>
      </c>
      <c r="B341" s="55">
        <v>1</v>
      </c>
      <c r="C341" s="56">
        <v>17</v>
      </c>
      <c r="D341" s="56">
        <v>4</v>
      </c>
      <c r="E341" s="55" t="s">
        <v>46</v>
      </c>
      <c r="F341" s="55" t="s">
        <v>5</v>
      </c>
      <c r="G341" s="59">
        <v>455</v>
      </c>
      <c r="H341" s="57">
        <v>4941</v>
      </c>
      <c r="I341" s="105">
        <v>6840</v>
      </c>
    </row>
    <row r="342" spans="1:9" ht="12.75">
      <c r="A342" s="55">
        <v>99</v>
      </c>
      <c r="B342" s="55">
        <v>13</v>
      </c>
      <c r="C342" s="56">
        <v>17</v>
      </c>
      <c r="D342" s="56">
        <v>5</v>
      </c>
      <c r="E342" s="55" t="s">
        <v>46</v>
      </c>
      <c r="F342" s="55" t="s">
        <v>6</v>
      </c>
      <c r="G342" s="59">
        <v>56</v>
      </c>
      <c r="H342" s="57">
        <v>645</v>
      </c>
      <c r="I342" s="105">
        <v>996</v>
      </c>
    </row>
    <row r="343" spans="1:9" ht="12.75">
      <c r="A343" s="55">
        <v>99</v>
      </c>
      <c r="B343" s="55">
        <v>95</v>
      </c>
      <c r="C343" s="56">
        <v>17</v>
      </c>
      <c r="D343" s="56">
        <v>6</v>
      </c>
      <c r="E343" s="55" t="s">
        <v>46</v>
      </c>
      <c r="F343" s="55" t="s">
        <v>7</v>
      </c>
      <c r="G343" s="59">
        <v>13</v>
      </c>
      <c r="H343" s="57">
        <v>73</v>
      </c>
      <c r="I343" s="105">
        <v>176</v>
      </c>
    </row>
    <row r="344" spans="1:9" ht="12.75">
      <c r="A344" s="55">
        <v>99</v>
      </c>
      <c r="B344" s="55">
        <v>55</v>
      </c>
      <c r="C344" s="56">
        <v>17</v>
      </c>
      <c r="D344" s="56">
        <v>7</v>
      </c>
      <c r="E344" s="55" t="s">
        <v>46</v>
      </c>
      <c r="F344" s="55" t="s">
        <v>8</v>
      </c>
      <c r="G344" s="59">
        <v>0</v>
      </c>
      <c r="H344" s="57">
        <v>61</v>
      </c>
      <c r="I344" s="105">
        <v>70</v>
      </c>
    </row>
    <row r="345" spans="1:9" ht="12.75">
      <c r="A345" s="55">
        <v>99</v>
      </c>
      <c r="B345" s="55">
        <v>97</v>
      </c>
      <c r="C345" s="56">
        <v>17</v>
      </c>
      <c r="D345" s="56">
        <v>8</v>
      </c>
      <c r="E345" s="55" t="s">
        <v>46</v>
      </c>
      <c r="F345" s="55" t="s">
        <v>9</v>
      </c>
      <c r="G345" s="59">
        <v>31</v>
      </c>
      <c r="H345" s="57">
        <v>35</v>
      </c>
      <c r="I345" s="105">
        <v>47</v>
      </c>
    </row>
    <row r="346" spans="1:9" ht="12.75">
      <c r="A346" s="55">
        <v>99</v>
      </c>
      <c r="B346" s="55">
        <v>41</v>
      </c>
      <c r="C346" s="56">
        <v>17</v>
      </c>
      <c r="D346" s="56">
        <v>9</v>
      </c>
      <c r="E346" s="55" t="s">
        <v>46</v>
      </c>
      <c r="F346" s="55" t="s">
        <v>10</v>
      </c>
      <c r="G346" s="59">
        <v>34</v>
      </c>
      <c r="H346" s="57">
        <v>48</v>
      </c>
      <c r="I346" s="105">
        <v>56</v>
      </c>
    </row>
    <row r="347" spans="1:9" ht="12.75">
      <c r="A347" s="55">
        <v>99</v>
      </c>
      <c r="B347" s="55">
        <v>45</v>
      </c>
      <c r="C347" s="56">
        <v>17</v>
      </c>
      <c r="D347" s="56">
        <v>10</v>
      </c>
      <c r="E347" s="55" t="s">
        <v>46</v>
      </c>
      <c r="F347" s="55" t="s">
        <v>39</v>
      </c>
      <c r="G347" s="57">
        <v>0</v>
      </c>
      <c r="H347" s="57">
        <v>10</v>
      </c>
      <c r="I347" s="105">
        <v>0</v>
      </c>
    </row>
    <row r="348" spans="1:9" ht="12.75">
      <c r="A348" s="55">
        <v>99</v>
      </c>
      <c r="B348" s="55">
        <v>33</v>
      </c>
      <c r="C348" s="56">
        <v>17</v>
      </c>
      <c r="D348" s="56">
        <v>11</v>
      </c>
      <c r="E348" s="55" t="s">
        <v>46</v>
      </c>
      <c r="F348" s="55" t="s">
        <v>40</v>
      </c>
      <c r="G348" s="57">
        <v>0</v>
      </c>
      <c r="H348" s="57">
        <v>0</v>
      </c>
      <c r="I348" s="105">
        <v>7</v>
      </c>
    </row>
    <row r="349" spans="1:9" ht="12.75">
      <c r="A349" s="55">
        <v>99</v>
      </c>
      <c r="B349" s="55">
        <v>11</v>
      </c>
      <c r="C349" s="56">
        <v>17</v>
      </c>
      <c r="D349" s="56">
        <v>12</v>
      </c>
      <c r="E349" s="55" t="s">
        <v>46</v>
      </c>
      <c r="F349" s="55" t="s">
        <v>41</v>
      </c>
      <c r="G349" s="57">
        <v>0</v>
      </c>
      <c r="H349" s="57">
        <v>0</v>
      </c>
      <c r="I349" s="105">
        <v>0</v>
      </c>
    </row>
    <row r="350" spans="1:9" ht="12.75">
      <c r="A350" s="55">
        <v>99</v>
      </c>
      <c r="B350" s="55">
        <v>113</v>
      </c>
      <c r="C350" s="56">
        <v>17</v>
      </c>
      <c r="D350" s="56">
        <v>13</v>
      </c>
      <c r="E350" s="55" t="s">
        <v>46</v>
      </c>
      <c r="F350" s="55" t="s">
        <v>42</v>
      </c>
      <c r="G350" s="57">
        <v>0</v>
      </c>
      <c r="H350" s="57">
        <v>87</v>
      </c>
      <c r="I350" s="105">
        <v>41</v>
      </c>
    </row>
    <row r="351" spans="1:9" ht="12.75">
      <c r="A351" s="55">
        <v>99</v>
      </c>
      <c r="B351" s="55">
        <v>67</v>
      </c>
      <c r="C351" s="56">
        <v>17</v>
      </c>
      <c r="D351" s="56">
        <v>14</v>
      </c>
      <c r="E351" s="55" t="s">
        <v>46</v>
      </c>
      <c r="F351" s="55" t="s">
        <v>44</v>
      </c>
      <c r="G351" s="57">
        <v>201</v>
      </c>
      <c r="H351" s="57">
        <v>258</v>
      </c>
      <c r="I351" s="105">
        <v>749</v>
      </c>
    </row>
    <row r="352" spans="1:9" ht="12.75">
      <c r="A352" s="55">
        <v>99</v>
      </c>
      <c r="B352" s="55">
        <v>61</v>
      </c>
      <c r="C352" s="56">
        <v>17</v>
      </c>
      <c r="D352" s="56">
        <v>15</v>
      </c>
      <c r="E352" s="55" t="s">
        <v>46</v>
      </c>
      <c r="F352" s="55" t="s">
        <v>43</v>
      </c>
      <c r="G352" s="57">
        <v>0</v>
      </c>
      <c r="H352" s="57">
        <v>44</v>
      </c>
      <c r="I352" s="105">
        <v>33</v>
      </c>
    </row>
    <row r="353" spans="1:9" ht="12.75">
      <c r="A353" s="55">
        <v>99</v>
      </c>
      <c r="B353" s="55">
        <v>77</v>
      </c>
      <c r="C353" s="56">
        <v>17</v>
      </c>
      <c r="D353" s="56">
        <v>16</v>
      </c>
      <c r="E353" s="55" t="s">
        <v>46</v>
      </c>
      <c r="F353" s="55" t="s">
        <v>45</v>
      </c>
      <c r="G353" s="57">
        <v>4430</v>
      </c>
      <c r="H353" s="57">
        <v>8763</v>
      </c>
      <c r="I353" s="105">
        <v>13993</v>
      </c>
    </row>
    <row r="354" spans="1:9" ht="12.75">
      <c r="A354" s="55">
        <v>99</v>
      </c>
      <c r="B354" s="55">
        <v>99</v>
      </c>
      <c r="C354" s="56">
        <v>17</v>
      </c>
      <c r="D354" s="56">
        <v>17</v>
      </c>
      <c r="E354" s="55" t="s">
        <v>46</v>
      </c>
      <c r="F354" s="55" t="s">
        <v>46</v>
      </c>
      <c r="G354" s="57">
        <v>92902</v>
      </c>
      <c r="H354" s="57">
        <v>122634</v>
      </c>
      <c r="I354" s="105">
        <v>134529</v>
      </c>
    </row>
    <row r="355" spans="1:9" ht="12.75">
      <c r="A355" s="55">
        <v>99</v>
      </c>
      <c r="B355" s="55">
        <v>47</v>
      </c>
      <c r="C355" s="56">
        <v>17</v>
      </c>
      <c r="D355" s="56">
        <v>18</v>
      </c>
      <c r="E355" s="55" t="s">
        <v>46</v>
      </c>
      <c r="F355" s="55" t="s">
        <v>47</v>
      </c>
      <c r="G355" s="57">
        <v>2660</v>
      </c>
      <c r="H355" s="57">
        <v>3355</v>
      </c>
      <c r="I355" s="105">
        <v>4962</v>
      </c>
    </row>
    <row r="356" spans="1:9" ht="12.75">
      <c r="A356" s="55">
        <v>99</v>
      </c>
      <c r="B356" s="55">
        <v>69</v>
      </c>
      <c r="C356" s="56">
        <v>17</v>
      </c>
      <c r="D356" s="56">
        <v>19</v>
      </c>
      <c r="E356" s="55" t="s">
        <v>46</v>
      </c>
      <c r="F356" s="55" t="s">
        <v>48</v>
      </c>
      <c r="G356" s="57">
        <v>0</v>
      </c>
      <c r="H356" s="57">
        <v>17</v>
      </c>
      <c r="I356" s="105">
        <v>104</v>
      </c>
    </row>
    <row r="357" spans="1:9" ht="12.75">
      <c r="A357" s="55">
        <v>99</v>
      </c>
      <c r="B357" s="55">
        <v>53</v>
      </c>
      <c r="C357" s="56">
        <v>17</v>
      </c>
      <c r="D357" s="56">
        <v>20</v>
      </c>
      <c r="E357" s="55" t="s">
        <v>46</v>
      </c>
      <c r="F357" s="55" t="s">
        <v>49</v>
      </c>
      <c r="G357" s="57">
        <v>42</v>
      </c>
      <c r="H357" s="57">
        <v>72</v>
      </c>
      <c r="I357" s="105">
        <v>53</v>
      </c>
    </row>
    <row r="358" spans="1:9" ht="12.75">
      <c r="A358" s="55">
        <v>99</v>
      </c>
      <c r="B358" s="55">
        <v>87</v>
      </c>
      <c r="C358" s="56">
        <v>17</v>
      </c>
      <c r="D358" s="56">
        <v>21</v>
      </c>
      <c r="E358" s="55" t="s">
        <v>46</v>
      </c>
      <c r="F358" s="55" t="s">
        <v>50</v>
      </c>
      <c r="G358" s="57">
        <v>0</v>
      </c>
      <c r="H358" s="57">
        <v>64</v>
      </c>
      <c r="I358" s="105">
        <v>44</v>
      </c>
    </row>
    <row r="359" spans="1:9" ht="12.75">
      <c r="A359" s="55">
        <v>47</v>
      </c>
      <c r="B359" s="55">
        <v>75</v>
      </c>
      <c r="C359" s="56">
        <v>18</v>
      </c>
      <c r="D359" s="56">
        <v>1</v>
      </c>
      <c r="E359" s="55" t="s">
        <v>47</v>
      </c>
      <c r="F359" s="55" t="s">
        <v>2</v>
      </c>
      <c r="G359" s="59">
        <v>79</v>
      </c>
      <c r="H359" s="57">
        <v>51</v>
      </c>
      <c r="I359" s="105">
        <v>80</v>
      </c>
    </row>
    <row r="360" spans="1:9" ht="12.75">
      <c r="A360" s="55">
        <v>47</v>
      </c>
      <c r="B360" s="55">
        <v>81</v>
      </c>
      <c r="C360" s="56">
        <v>18</v>
      </c>
      <c r="D360" s="56">
        <v>2</v>
      </c>
      <c r="E360" s="55" t="s">
        <v>47</v>
      </c>
      <c r="F360" s="55" t="s">
        <v>3</v>
      </c>
      <c r="G360" s="59">
        <v>41</v>
      </c>
      <c r="H360" s="57">
        <v>57</v>
      </c>
      <c r="I360" s="105">
        <v>131</v>
      </c>
    </row>
    <row r="361" spans="1:9" ht="12.75">
      <c r="A361" s="55">
        <v>47</v>
      </c>
      <c r="B361" s="55">
        <v>85</v>
      </c>
      <c r="C361" s="56">
        <v>18</v>
      </c>
      <c r="D361" s="56">
        <v>3</v>
      </c>
      <c r="E361" s="55" t="s">
        <v>47</v>
      </c>
      <c r="F361" s="55" t="s">
        <v>4</v>
      </c>
      <c r="G361" s="59">
        <v>144</v>
      </c>
      <c r="H361" s="57">
        <v>682</v>
      </c>
      <c r="I361" s="105">
        <v>3449</v>
      </c>
    </row>
    <row r="362" spans="1:9" ht="12.75">
      <c r="A362" s="55">
        <v>47</v>
      </c>
      <c r="B362" s="55">
        <v>1</v>
      </c>
      <c r="C362" s="56">
        <v>18</v>
      </c>
      <c r="D362" s="56">
        <v>4</v>
      </c>
      <c r="E362" s="55" t="s">
        <v>47</v>
      </c>
      <c r="F362" s="55" t="s">
        <v>5</v>
      </c>
      <c r="G362" s="59">
        <v>56</v>
      </c>
      <c r="H362" s="57">
        <v>153</v>
      </c>
      <c r="I362" s="105">
        <v>586</v>
      </c>
    </row>
    <row r="363" spans="1:9" ht="12.75">
      <c r="A363" s="55">
        <v>47</v>
      </c>
      <c r="B363" s="55">
        <v>13</v>
      </c>
      <c r="C363" s="56">
        <v>18</v>
      </c>
      <c r="D363" s="56">
        <v>5</v>
      </c>
      <c r="E363" s="55" t="s">
        <v>47</v>
      </c>
      <c r="F363" s="55" t="s">
        <v>6</v>
      </c>
      <c r="G363" s="59">
        <v>0</v>
      </c>
      <c r="H363" s="57">
        <v>28</v>
      </c>
      <c r="I363" s="105">
        <v>130</v>
      </c>
    </row>
    <row r="364" spans="1:9" ht="12.75">
      <c r="A364" s="55">
        <v>47</v>
      </c>
      <c r="B364" s="55">
        <v>95</v>
      </c>
      <c r="C364" s="56">
        <v>18</v>
      </c>
      <c r="D364" s="56">
        <v>6</v>
      </c>
      <c r="E364" s="55" t="s">
        <v>47</v>
      </c>
      <c r="F364" s="55" t="s">
        <v>7</v>
      </c>
      <c r="G364" s="59">
        <v>38</v>
      </c>
      <c r="H364" s="57">
        <v>22</v>
      </c>
      <c r="I364" s="105">
        <v>27</v>
      </c>
    </row>
    <row r="365" spans="1:9" ht="12.75">
      <c r="A365" s="55">
        <v>47</v>
      </c>
      <c r="B365" s="55">
        <v>55</v>
      </c>
      <c r="C365" s="56">
        <v>18</v>
      </c>
      <c r="D365" s="56">
        <v>7</v>
      </c>
      <c r="E365" s="55" t="s">
        <v>47</v>
      </c>
      <c r="F365" s="55" t="s">
        <v>8</v>
      </c>
      <c r="G365" s="59">
        <v>0</v>
      </c>
      <c r="H365" s="57">
        <v>15</v>
      </c>
      <c r="I365" s="105">
        <v>0</v>
      </c>
    </row>
    <row r="366" spans="1:9" ht="12.75">
      <c r="A366" s="55">
        <v>47</v>
      </c>
      <c r="B366" s="55">
        <v>97</v>
      </c>
      <c r="C366" s="56">
        <v>18</v>
      </c>
      <c r="D366" s="56">
        <v>8</v>
      </c>
      <c r="E366" s="55" t="s">
        <v>47</v>
      </c>
      <c r="F366" s="55" t="s">
        <v>9</v>
      </c>
      <c r="G366" s="59">
        <v>0</v>
      </c>
      <c r="H366" s="57">
        <v>21</v>
      </c>
      <c r="I366" s="105">
        <v>31</v>
      </c>
    </row>
    <row r="367" spans="1:9" ht="12.75">
      <c r="A367" s="55">
        <v>47</v>
      </c>
      <c r="B367" s="55">
        <v>41</v>
      </c>
      <c r="C367" s="56">
        <v>18</v>
      </c>
      <c r="D367" s="56">
        <v>9</v>
      </c>
      <c r="E367" s="55" t="s">
        <v>47</v>
      </c>
      <c r="F367" s="55" t="s">
        <v>10</v>
      </c>
      <c r="G367" s="59">
        <v>0</v>
      </c>
      <c r="H367" s="57">
        <v>0</v>
      </c>
      <c r="I367" s="105">
        <v>15</v>
      </c>
    </row>
    <row r="368" spans="1:9" ht="12.75">
      <c r="A368" s="55">
        <v>47</v>
      </c>
      <c r="B368" s="55">
        <v>45</v>
      </c>
      <c r="C368" s="56">
        <v>18</v>
      </c>
      <c r="D368" s="56">
        <v>10</v>
      </c>
      <c r="E368" s="55" t="s">
        <v>47</v>
      </c>
      <c r="F368" s="55" t="s">
        <v>39</v>
      </c>
      <c r="G368" s="57">
        <v>0</v>
      </c>
      <c r="H368" s="57">
        <v>0</v>
      </c>
      <c r="I368" s="105">
        <v>0</v>
      </c>
    </row>
    <row r="369" spans="1:9" ht="12.75">
      <c r="A369" s="55">
        <v>47</v>
      </c>
      <c r="B369" s="55">
        <v>33</v>
      </c>
      <c r="C369" s="56">
        <v>18</v>
      </c>
      <c r="D369" s="56">
        <v>11</v>
      </c>
      <c r="E369" s="55" t="s">
        <v>47</v>
      </c>
      <c r="F369" s="55" t="s">
        <v>40</v>
      </c>
      <c r="G369" s="57">
        <v>0</v>
      </c>
      <c r="H369" s="57">
        <v>4</v>
      </c>
      <c r="I369" s="105">
        <v>0</v>
      </c>
    </row>
    <row r="370" spans="1:9" ht="12.75">
      <c r="A370" s="55">
        <v>47</v>
      </c>
      <c r="B370" s="55">
        <v>11</v>
      </c>
      <c r="C370" s="56">
        <v>18</v>
      </c>
      <c r="D370" s="56">
        <v>12</v>
      </c>
      <c r="E370" s="55" t="s">
        <v>47</v>
      </c>
      <c r="F370" s="55" t="s">
        <v>41</v>
      </c>
      <c r="G370" s="57">
        <v>0</v>
      </c>
      <c r="H370" s="57">
        <v>0</v>
      </c>
      <c r="I370" s="105">
        <v>0</v>
      </c>
    </row>
    <row r="371" spans="1:9" ht="12.75">
      <c r="A371" s="55">
        <v>47</v>
      </c>
      <c r="B371" s="55">
        <v>113</v>
      </c>
      <c r="C371" s="56">
        <v>18</v>
      </c>
      <c r="D371" s="56">
        <v>13</v>
      </c>
      <c r="E371" s="55" t="s">
        <v>47</v>
      </c>
      <c r="F371" s="55" t="s">
        <v>42</v>
      </c>
      <c r="G371" s="57">
        <v>0</v>
      </c>
      <c r="H371" s="57">
        <v>25</v>
      </c>
      <c r="I371" s="105">
        <v>25</v>
      </c>
    </row>
    <row r="372" spans="1:9" ht="12.75">
      <c r="A372" s="55">
        <v>47</v>
      </c>
      <c r="B372" s="55">
        <v>67</v>
      </c>
      <c r="C372" s="56">
        <v>18</v>
      </c>
      <c r="D372" s="56">
        <v>14</v>
      </c>
      <c r="E372" s="55" t="s">
        <v>47</v>
      </c>
      <c r="F372" s="55" t="s">
        <v>44</v>
      </c>
      <c r="G372" s="57">
        <v>82</v>
      </c>
      <c r="H372" s="57">
        <v>76</v>
      </c>
      <c r="I372" s="105">
        <v>202</v>
      </c>
    </row>
    <row r="373" spans="1:9" ht="12.75">
      <c r="A373" s="55">
        <v>47</v>
      </c>
      <c r="B373" s="55">
        <v>61</v>
      </c>
      <c r="C373" s="56">
        <v>18</v>
      </c>
      <c r="D373" s="56">
        <v>15</v>
      </c>
      <c r="E373" s="55" t="s">
        <v>47</v>
      </c>
      <c r="F373" s="55" t="s">
        <v>43</v>
      </c>
      <c r="G373" s="57">
        <v>0</v>
      </c>
      <c r="H373" s="57">
        <v>5</v>
      </c>
      <c r="I373" s="105">
        <v>25</v>
      </c>
    </row>
    <row r="374" spans="1:9" ht="12.75">
      <c r="A374" s="55">
        <v>47</v>
      </c>
      <c r="B374" s="55">
        <v>77</v>
      </c>
      <c r="C374" s="56">
        <v>18</v>
      </c>
      <c r="D374" s="56">
        <v>16</v>
      </c>
      <c r="E374" s="55" t="s">
        <v>47</v>
      </c>
      <c r="F374" s="55" t="s">
        <v>45</v>
      </c>
      <c r="G374" s="57">
        <v>248</v>
      </c>
      <c r="H374" s="57">
        <v>369</v>
      </c>
      <c r="I374" s="105">
        <v>998</v>
      </c>
    </row>
    <row r="375" spans="1:9" ht="12.75">
      <c r="A375" s="55">
        <v>47</v>
      </c>
      <c r="B375" s="55">
        <v>99</v>
      </c>
      <c r="C375" s="56">
        <v>18</v>
      </c>
      <c r="D375" s="56">
        <v>17</v>
      </c>
      <c r="E375" s="55" t="s">
        <v>47</v>
      </c>
      <c r="F375" s="55" t="s">
        <v>46</v>
      </c>
      <c r="G375" s="57">
        <v>3193</v>
      </c>
      <c r="H375" s="57">
        <v>6477</v>
      </c>
      <c r="I375" s="105">
        <v>8827</v>
      </c>
    </row>
    <row r="376" spans="1:9" ht="12.75">
      <c r="A376" s="55">
        <v>47</v>
      </c>
      <c r="B376" s="55">
        <v>47</v>
      </c>
      <c r="C376" s="56">
        <v>18</v>
      </c>
      <c r="D376" s="56">
        <v>18</v>
      </c>
      <c r="E376" s="55" t="s">
        <v>47</v>
      </c>
      <c r="F376" s="55" t="s">
        <v>47</v>
      </c>
      <c r="G376" s="57">
        <v>47465</v>
      </c>
      <c r="H376" s="57">
        <v>57135</v>
      </c>
      <c r="I376" s="105">
        <v>55021</v>
      </c>
    </row>
    <row r="377" spans="1:9" ht="12.75">
      <c r="A377" s="55">
        <v>47</v>
      </c>
      <c r="B377" s="55">
        <v>69</v>
      </c>
      <c r="C377" s="56">
        <v>18</v>
      </c>
      <c r="D377" s="56">
        <v>19</v>
      </c>
      <c r="E377" s="55" t="s">
        <v>47</v>
      </c>
      <c r="F377" s="55" t="s">
        <v>48</v>
      </c>
      <c r="G377" s="57">
        <v>21</v>
      </c>
      <c r="H377" s="57">
        <v>79</v>
      </c>
      <c r="I377" s="105">
        <v>289</v>
      </c>
    </row>
    <row r="378" spans="1:9" ht="12.75">
      <c r="A378" s="55">
        <v>47</v>
      </c>
      <c r="B378" s="55">
        <v>53</v>
      </c>
      <c r="C378" s="56">
        <v>18</v>
      </c>
      <c r="D378" s="56">
        <v>20</v>
      </c>
      <c r="E378" s="55" t="s">
        <v>47</v>
      </c>
      <c r="F378" s="55" t="s">
        <v>49</v>
      </c>
      <c r="G378" s="57">
        <v>0</v>
      </c>
      <c r="H378" s="57">
        <v>18</v>
      </c>
      <c r="I378" s="105">
        <v>188</v>
      </c>
    </row>
    <row r="379" spans="1:9" ht="12.75">
      <c r="A379" s="55">
        <v>47</v>
      </c>
      <c r="B379" s="55">
        <v>87</v>
      </c>
      <c r="C379" s="56">
        <v>18</v>
      </c>
      <c r="D379" s="56">
        <v>21</v>
      </c>
      <c r="E379" s="55" t="s">
        <v>47</v>
      </c>
      <c r="F379" s="55" t="s">
        <v>50</v>
      </c>
      <c r="G379" s="57">
        <v>0</v>
      </c>
      <c r="H379" s="57">
        <v>49</v>
      </c>
      <c r="I379" s="105">
        <v>115</v>
      </c>
    </row>
    <row r="380" spans="1:9" ht="12.75">
      <c r="A380" s="55">
        <v>69</v>
      </c>
      <c r="B380" s="55">
        <v>75</v>
      </c>
      <c r="C380" s="56">
        <v>19</v>
      </c>
      <c r="D380" s="56">
        <v>1</v>
      </c>
      <c r="E380" s="55" t="s">
        <v>48</v>
      </c>
      <c r="F380" s="55" t="s">
        <v>2</v>
      </c>
      <c r="G380" s="59">
        <v>12</v>
      </c>
      <c r="H380" s="57">
        <v>17</v>
      </c>
      <c r="I380" s="105">
        <v>82</v>
      </c>
    </row>
    <row r="381" spans="1:9" ht="12.75">
      <c r="A381" s="55">
        <v>69</v>
      </c>
      <c r="B381" s="55">
        <v>81</v>
      </c>
      <c r="C381" s="56">
        <v>19</v>
      </c>
      <c r="D381" s="56">
        <v>2</v>
      </c>
      <c r="E381" s="55" t="s">
        <v>48</v>
      </c>
      <c r="F381" s="55" t="s">
        <v>3</v>
      </c>
      <c r="G381" s="59">
        <v>17</v>
      </c>
      <c r="H381" s="57">
        <v>65</v>
      </c>
      <c r="I381" s="105">
        <v>178</v>
      </c>
    </row>
    <row r="382" spans="1:9" ht="12.75">
      <c r="A382" s="55">
        <v>69</v>
      </c>
      <c r="B382" s="55">
        <v>85</v>
      </c>
      <c r="C382" s="56">
        <v>19</v>
      </c>
      <c r="D382" s="56">
        <v>3</v>
      </c>
      <c r="E382" s="55" t="s">
        <v>48</v>
      </c>
      <c r="F382" s="55" t="s">
        <v>4</v>
      </c>
      <c r="G382" s="59">
        <v>1340</v>
      </c>
      <c r="H382" s="57">
        <v>3767</v>
      </c>
      <c r="I382" s="105">
        <v>8054</v>
      </c>
    </row>
    <row r="383" spans="1:9" ht="12.75">
      <c r="A383" s="55">
        <v>69</v>
      </c>
      <c r="B383" s="55">
        <v>1</v>
      </c>
      <c r="C383" s="56">
        <v>19</v>
      </c>
      <c r="D383" s="56">
        <v>4</v>
      </c>
      <c r="E383" s="55" t="s">
        <v>48</v>
      </c>
      <c r="F383" s="55" t="s">
        <v>5</v>
      </c>
      <c r="G383" s="59">
        <v>55</v>
      </c>
      <c r="H383" s="57">
        <v>114</v>
      </c>
      <c r="I383" s="105">
        <v>299</v>
      </c>
    </row>
    <row r="384" spans="1:9" ht="12.75">
      <c r="A384" s="55">
        <v>69</v>
      </c>
      <c r="B384" s="55">
        <v>13</v>
      </c>
      <c r="C384" s="56">
        <v>19</v>
      </c>
      <c r="D384" s="56">
        <v>5</v>
      </c>
      <c r="E384" s="55" t="s">
        <v>48</v>
      </c>
      <c r="F384" s="55" t="s">
        <v>6</v>
      </c>
      <c r="G384" s="59">
        <v>0</v>
      </c>
      <c r="H384" s="57">
        <v>15</v>
      </c>
      <c r="I384" s="105">
        <v>51</v>
      </c>
    </row>
    <row r="385" spans="1:9" ht="12.75">
      <c r="A385" s="55">
        <v>69</v>
      </c>
      <c r="B385" s="55">
        <v>95</v>
      </c>
      <c r="C385" s="56">
        <v>19</v>
      </c>
      <c r="D385" s="56">
        <v>6</v>
      </c>
      <c r="E385" s="55" t="s">
        <v>48</v>
      </c>
      <c r="F385" s="55" t="s">
        <v>7</v>
      </c>
      <c r="G385" s="59">
        <v>0</v>
      </c>
      <c r="H385" s="57">
        <v>0</v>
      </c>
      <c r="I385" s="105">
        <v>17</v>
      </c>
    </row>
    <row r="386" spans="1:9" ht="12.75">
      <c r="A386" s="55">
        <v>69</v>
      </c>
      <c r="B386" s="55">
        <v>55</v>
      </c>
      <c r="C386" s="56">
        <v>19</v>
      </c>
      <c r="D386" s="56">
        <v>7</v>
      </c>
      <c r="E386" s="55" t="s">
        <v>48</v>
      </c>
      <c r="F386" s="55" t="s">
        <v>8</v>
      </c>
      <c r="G386" s="59">
        <v>0</v>
      </c>
      <c r="H386" s="57">
        <v>0</v>
      </c>
      <c r="I386" s="105">
        <v>4</v>
      </c>
    </row>
    <row r="387" spans="1:9" ht="12.75">
      <c r="A387" s="55">
        <v>69</v>
      </c>
      <c r="B387" s="55">
        <v>97</v>
      </c>
      <c r="C387" s="56">
        <v>19</v>
      </c>
      <c r="D387" s="56">
        <v>8</v>
      </c>
      <c r="E387" s="55" t="s">
        <v>48</v>
      </c>
      <c r="F387" s="55" t="s">
        <v>9</v>
      </c>
      <c r="G387" s="59">
        <v>0</v>
      </c>
      <c r="H387" s="57">
        <v>0</v>
      </c>
      <c r="I387" s="105">
        <v>17</v>
      </c>
    </row>
    <row r="388" spans="1:9" ht="12.75">
      <c r="A388" s="55">
        <v>69</v>
      </c>
      <c r="B388" s="55">
        <v>41</v>
      </c>
      <c r="C388" s="56">
        <v>19</v>
      </c>
      <c r="D388" s="56">
        <v>9</v>
      </c>
      <c r="E388" s="55" t="s">
        <v>48</v>
      </c>
      <c r="F388" s="55" t="s">
        <v>10</v>
      </c>
      <c r="G388" s="59">
        <v>0</v>
      </c>
      <c r="H388" s="57">
        <v>0</v>
      </c>
      <c r="I388" s="105">
        <v>0</v>
      </c>
    </row>
    <row r="389" spans="1:9" ht="12.75">
      <c r="A389" s="55">
        <v>69</v>
      </c>
      <c r="B389" s="55">
        <v>45</v>
      </c>
      <c r="C389" s="56">
        <v>19</v>
      </c>
      <c r="D389" s="56">
        <v>10</v>
      </c>
      <c r="E389" s="55" t="s">
        <v>48</v>
      </c>
      <c r="F389" s="55" t="s">
        <v>39</v>
      </c>
      <c r="G389" s="57">
        <v>0</v>
      </c>
      <c r="H389" s="57">
        <v>12</v>
      </c>
      <c r="I389" s="105">
        <v>5</v>
      </c>
    </row>
    <row r="390" spans="1:9" ht="12.75">
      <c r="A390" s="55">
        <v>69</v>
      </c>
      <c r="B390" s="55">
        <v>33</v>
      </c>
      <c r="C390" s="56">
        <v>19</v>
      </c>
      <c r="D390" s="56">
        <v>11</v>
      </c>
      <c r="E390" s="55" t="s">
        <v>48</v>
      </c>
      <c r="F390" s="55" t="s">
        <v>40</v>
      </c>
      <c r="G390" s="57">
        <v>0</v>
      </c>
      <c r="H390" s="57">
        <v>0</v>
      </c>
      <c r="I390" s="105">
        <v>0</v>
      </c>
    </row>
    <row r="391" spans="1:9" ht="12.75">
      <c r="A391" s="55">
        <v>69</v>
      </c>
      <c r="B391" s="55">
        <v>11</v>
      </c>
      <c r="C391" s="56">
        <v>19</v>
      </c>
      <c r="D391" s="56">
        <v>12</v>
      </c>
      <c r="E391" s="55" t="s">
        <v>48</v>
      </c>
      <c r="F391" s="55" t="s">
        <v>41</v>
      </c>
      <c r="G391" s="57">
        <v>0</v>
      </c>
      <c r="H391" s="57">
        <v>0</v>
      </c>
      <c r="I391" s="105">
        <v>0</v>
      </c>
    </row>
    <row r="392" spans="1:9" ht="12.75">
      <c r="A392" s="55">
        <v>69</v>
      </c>
      <c r="B392" s="55">
        <v>113</v>
      </c>
      <c r="C392" s="56">
        <v>19</v>
      </c>
      <c r="D392" s="56">
        <v>13</v>
      </c>
      <c r="E392" s="55" t="s">
        <v>48</v>
      </c>
      <c r="F392" s="55" t="s">
        <v>42</v>
      </c>
      <c r="G392" s="57">
        <v>0</v>
      </c>
      <c r="H392" s="57">
        <v>0</v>
      </c>
      <c r="I392" s="105">
        <v>2</v>
      </c>
    </row>
    <row r="393" spans="1:9" ht="12.75">
      <c r="A393" s="55">
        <v>69</v>
      </c>
      <c r="B393" s="55">
        <v>67</v>
      </c>
      <c r="C393" s="56">
        <v>19</v>
      </c>
      <c r="D393" s="56">
        <v>14</v>
      </c>
      <c r="E393" s="55" t="s">
        <v>48</v>
      </c>
      <c r="F393" s="55" t="s">
        <v>44</v>
      </c>
      <c r="G393" s="57">
        <v>0</v>
      </c>
      <c r="H393" s="57">
        <v>0</v>
      </c>
      <c r="I393" s="105">
        <v>26</v>
      </c>
    </row>
    <row r="394" spans="1:9" ht="12.75">
      <c r="A394" s="55">
        <v>69</v>
      </c>
      <c r="B394" s="55">
        <v>61</v>
      </c>
      <c r="C394" s="56">
        <v>19</v>
      </c>
      <c r="D394" s="56">
        <v>15</v>
      </c>
      <c r="E394" s="55" t="s">
        <v>48</v>
      </c>
      <c r="F394" s="55" t="s">
        <v>43</v>
      </c>
      <c r="G394" s="57">
        <v>0</v>
      </c>
      <c r="H394" s="57">
        <v>0</v>
      </c>
      <c r="I394" s="105">
        <v>0</v>
      </c>
    </row>
    <row r="395" spans="1:9" ht="12.75">
      <c r="A395" s="55">
        <v>69</v>
      </c>
      <c r="B395" s="55">
        <v>77</v>
      </c>
      <c r="C395" s="56">
        <v>19</v>
      </c>
      <c r="D395" s="56">
        <v>16</v>
      </c>
      <c r="E395" s="55" t="s">
        <v>48</v>
      </c>
      <c r="F395" s="55" t="s">
        <v>45</v>
      </c>
      <c r="G395" s="57">
        <v>0</v>
      </c>
      <c r="H395" s="57">
        <v>0</v>
      </c>
      <c r="I395" s="105">
        <v>12</v>
      </c>
    </row>
    <row r="396" spans="1:9" ht="12.75">
      <c r="A396" s="55">
        <v>69</v>
      </c>
      <c r="B396" s="55">
        <v>99</v>
      </c>
      <c r="C396" s="56">
        <v>19</v>
      </c>
      <c r="D396" s="56">
        <v>17</v>
      </c>
      <c r="E396" s="55" t="s">
        <v>48</v>
      </c>
      <c r="F396" s="55" t="s">
        <v>46</v>
      </c>
      <c r="G396" s="57">
        <v>0</v>
      </c>
      <c r="H396" s="57">
        <v>26</v>
      </c>
      <c r="I396" s="105">
        <v>23</v>
      </c>
    </row>
    <row r="397" spans="1:9" ht="12.75">
      <c r="A397" s="55">
        <v>69</v>
      </c>
      <c r="B397" s="55">
        <v>47</v>
      </c>
      <c r="C397" s="56">
        <v>19</v>
      </c>
      <c r="D397" s="56">
        <v>18</v>
      </c>
      <c r="E397" s="55" t="s">
        <v>48</v>
      </c>
      <c r="F397" s="55" t="s">
        <v>47</v>
      </c>
      <c r="G397" s="57">
        <v>0</v>
      </c>
      <c r="H397" s="57">
        <v>11</v>
      </c>
      <c r="I397" s="105">
        <v>38</v>
      </c>
    </row>
    <row r="398" spans="1:9" ht="12.75">
      <c r="A398" s="55">
        <v>69</v>
      </c>
      <c r="B398" s="55">
        <v>69</v>
      </c>
      <c r="C398" s="56">
        <v>19</v>
      </c>
      <c r="D398" s="56">
        <v>19</v>
      </c>
      <c r="E398" s="55" t="s">
        <v>48</v>
      </c>
      <c r="F398" s="55" t="s">
        <v>48</v>
      </c>
      <c r="G398" s="57">
        <v>7079</v>
      </c>
      <c r="H398" s="57">
        <v>10592</v>
      </c>
      <c r="I398" s="105">
        <v>11909</v>
      </c>
    </row>
    <row r="399" spans="1:9" ht="12.75">
      <c r="A399" s="55">
        <v>69</v>
      </c>
      <c r="B399" s="55">
        <v>53</v>
      </c>
      <c r="C399" s="56">
        <v>19</v>
      </c>
      <c r="D399" s="56">
        <v>20</v>
      </c>
      <c r="E399" s="55" t="s">
        <v>48</v>
      </c>
      <c r="F399" s="55" t="s">
        <v>49</v>
      </c>
      <c r="G399" s="57">
        <v>612</v>
      </c>
      <c r="H399" s="57">
        <v>970</v>
      </c>
      <c r="I399" s="105">
        <v>1606</v>
      </c>
    </row>
    <row r="400" spans="1:9" ht="12.75">
      <c r="A400" s="55">
        <v>69</v>
      </c>
      <c r="B400" s="55">
        <v>87</v>
      </c>
      <c r="C400" s="56">
        <v>19</v>
      </c>
      <c r="D400" s="56">
        <v>21</v>
      </c>
      <c r="E400" s="55" t="s">
        <v>48</v>
      </c>
      <c r="F400" s="55" t="s">
        <v>50</v>
      </c>
      <c r="G400" s="57">
        <v>223</v>
      </c>
      <c r="H400" s="57">
        <v>623</v>
      </c>
      <c r="I400" s="105">
        <v>714</v>
      </c>
    </row>
    <row r="401" spans="1:9" ht="12.75">
      <c r="A401" s="55">
        <v>53</v>
      </c>
      <c r="B401" s="55">
        <v>75</v>
      </c>
      <c r="C401" s="56">
        <v>20</v>
      </c>
      <c r="D401" s="56">
        <v>1</v>
      </c>
      <c r="E401" s="55" t="s">
        <v>49</v>
      </c>
      <c r="F401" s="55" t="s">
        <v>2</v>
      </c>
      <c r="G401" s="59">
        <v>237</v>
      </c>
      <c r="H401" s="57">
        <v>120</v>
      </c>
      <c r="I401" s="105">
        <v>220</v>
      </c>
    </row>
    <row r="402" spans="1:9" ht="12.75">
      <c r="A402" s="55">
        <v>53</v>
      </c>
      <c r="B402" s="55">
        <v>81</v>
      </c>
      <c r="C402" s="56">
        <v>20</v>
      </c>
      <c r="D402" s="56">
        <v>2</v>
      </c>
      <c r="E402" s="55" t="s">
        <v>49</v>
      </c>
      <c r="F402" s="55" t="s">
        <v>3</v>
      </c>
      <c r="G402" s="59">
        <v>54</v>
      </c>
      <c r="H402" s="57">
        <v>173</v>
      </c>
      <c r="I402" s="105">
        <v>378</v>
      </c>
    </row>
    <row r="403" spans="1:9" ht="12.75">
      <c r="A403" s="55">
        <v>53</v>
      </c>
      <c r="B403" s="55">
        <v>85</v>
      </c>
      <c r="C403" s="56">
        <v>20</v>
      </c>
      <c r="D403" s="56">
        <v>3</v>
      </c>
      <c r="E403" s="55" t="s">
        <v>49</v>
      </c>
      <c r="F403" s="55" t="s">
        <v>4</v>
      </c>
      <c r="G403" s="59">
        <v>1089</v>
      </c>
      <c r="H403" s="57">
        <v>2402</v>
      </c>
      <c r="I403" s="105">
        <v>5799</v>
      </c>
    </row>
    <row r="404" spans="1:9" ht="12.75">
      <c r="A404" s="55">
        <v>53</v>
      </c>
      <c r="B404" s="55">
        <v>1</v>
      </c>
      <c r="C404" s="56">
        <v>20</v>
      </c>
      <c r="D404" s="56">
        <v>4</v>
      </c>
      <c r="E404" s="55" t="s">
        <v>49</v>
      </c>
      <c r="F404" s="55" t="s">
        <v>5</v>
      </c>
      <c r="G404" s="59">
        <v>150</v>
      </c>
      <c r="H404" s="57">
        <v>246</v>
      </c>
      <c r="I404" s="105">
        <v>533</v>
      </c>
    </row>
    <row r="405" spans="1:9" ht="12.75">
      <c r="A405" s="55">
        <v>53</v>
      </c>
      <c r="B405" s="55">
        <v>13</v>
      </c>
      <c r="C405" s="56">
        <v>20</v>
      </c>
      <c r="D405" s="56">
        <v>5</v>
      </c>
      <c r="E405" s="55" t="s">
        <v>49</v>
      </c>
      <c r="F405" s="55" t="s">
        <v>6</v>
      </c>
      <c r="G405" s="59">
        <v>13</v>
      </c>
      <c r="H405" s="57">
        <v>83</v>
      </c>
      <c r="I405" s="105">
        <v>155</v>
      </c>
    </row>
    <row r="406" spans="1:9" ht="12.75">
      <c r="A406" s="55">
        <v>53</v>
      </c>
      <c r="B406" s="55">
        <v>95</v>
      </c>
      <c r="C406" s="56">
        <v>20</v>
      </c>
      <c r="D406" s="56">
        <v>6</v>
      </c>
      <c r="E406" s="55" t="s">
        <v>49</v>
      </c>
      <c r="F406" s="55" t="s">
        <v>7</v>
      </c>
      <c r="G406" s="59">
        <v>0</v>
      </c>
      <c r="H406" s="57">
        <v>12</v>
      </c>
      <c r="I406" s="105">
        <v>29</v>
      </c>
    </row>
    <row r="407" spans="1:9" ht="12.75">
      <c r="A407" s="55">
        <v>53</v>
      </c>
      <c r="B407" s="55">
        <v>55</v>
      </c>
      <c r="C407" s="56">
        <v>20</v>
      </c>
      <c r="D407" s="56">
        <v>7</v>
      </c>
      <c r="E407" s="55" t="s">
        <v>49</v>
      </c>
      <c r="F407" s="55" t="s">
        <v>8</v>
      </c>
      <c r="G407" s="59">
        <v>0</v>
      </c>
      <c r="H407" s="57">
        <v>16</v>
      </c>
      <c r="I407" s="105">
        <v>6</v>
      </c>
    </row>
    <row r="408" spans="1:9" ht="12.75">
      <c r="A408" s="55">
        <v>53</v>
      </c>
      <c r="B408" s="55">
        <v>97</v>
      </c>
      <c r="C408" s="56">
        <v>20</v>
      </c>
      <c r="D408" s="56">
        <v>8</v>
      </c>
      <c r="E408" s="55" t="s">
        <v>49</v>
      </c>
      <c r="F408" s="55" t="s">
        <v>9</v>
      </c>
      <c r="G408" s="59">
        <v>59</v>
      </c>
      <c r="H408" s="57">
        <v>8</v>
      </c>
      <c r="I408" s="105">
        <v>51</v>
      </c>
    </row>
    <row r="409" spans="1:9" ht="12.75">
      <c r="A409" s="55">
        <v>53</v>
      </c>
      <c r="B409" s="55">
        <v>41</v>
      </c>
      <c r="C409" s="56">
        <v>20</v>
      </c>
      <c r="D409" s="56">
        <v>9</v>
      </c>
      <c r="E409" s="55" t="s">
        <v>49</v>
      </c>
      <c r="F409" s="55" t="s">
        <v>10</v>
      </c>
      <c r="G409" s="59">
        <v>0</v>
      </c>
      <c r="H409" s="57">
        <v>12</v>
      </c>
      <c r="I409" s="105">
        <v>29</v>
      </c>
    </row>
    <row r="410" spans="1:9" ht="12.75">
      <c r="A410" s="55">
        <v>53</v>
      </c>
      <c r="B410" s="55">
        <v>45</v>
      </c>
      <c r="C410" s="56">
        <v>20</v>
      </c>
      <c r="D410" s="56">
        <v>10</v>
      </c>
      <c r="E410" s="55" t="s">
        <v>49</v>
      </c>
      <c r="F410" s="55" t="s">
        <v>39</v>
      </c>
      <c r="G410" s="57">
        <v>0</v>
      </c>
      <c r="H410" s="57">
        <v>0</v>
      </c>
      <c r="I410" s="105">
        <v>0</v>
      </c>
    </row>
    <row r="411" spans="1:9" ht="12.75">
      <c r="A411" s="55">
        <v>53</v>
      </c>
      <c r="B411" s="55">
        <v>33</v>
      </c>
      <c r="C411" s="56">
        <v>20</v>
      </c>
      <c r="D411" s="56">
        <v>11</v>
      </c>
      <c r="E411" s="55" t="s">
        <v>49</v>
      </c>
      <c r="F411" s="55" t="s">
        <v>40</v>
      </c>
      <c r="G411" s="57">
        <v>0</v>
      </c>
      <c r="H411" s="57">
        <v>0</v>
      </c>
      <c r="I411" s="105">
        <v>0</v>
      </c>
    </row>
    <row r="412" spans="1:9" ht="12.75">
      <c r="A412" s="55">
        <v>53</v>
      </c>
      <c r="B412" s="55">
        <v>11</v>
      </c>
      <c r="C412" s="56">
        <v>20</v>
      </c>
      <c r="D412" s="56">
        <v>12</v>
      </c>
      <c r="E412" s="55" t="s">
        <v>49</v>
      </c>
      <c r="F412" s="55" t="s">
        <v>41</v>
      </c>
      <c r="G412" s="57">
        <v>0</v>
      </c>
      <c r="H412" s="57">
        <v>0</v>
      </c>
      <c r="I412" s="105">
        <v>0</v>
      </c>
    </row>
    <row r="413" spans="1:9" ht="12.75">
      <c r="A413" s="55">
        <v>53</v>
      </c>
      <c r="B413" s="55">
        <v>113</v>
      </c>
      <c r="C413" s="56">
        <v>20</v>
      </c>
      <c r="D413" s="56">
        <v>13</v>
      </c>
      <c r="E413" s="55" t="s">
        <v>49</v>
      </c>
      <c r="F413" s="55" t="s">
        <v>42</v>
      </c>
      <c r="G413" s="57">
        <v>0</v>
      </c>
      <c r="H413" s="57">
        <v>0</v>
      </c>
      <c r="I413" s="105">
        <v>15</v>
      </c>
    </row>
    <row r="414" spans="1:9" ht="12.75">
      <c r="A414" s="55">
        <v>53</v>
      </c>
      <c r="B414" s="55">
        <v>67</v>
      </c>
      <c r="C414" s="56">
        <v>20</v>
      </c>
      <c r="D414" s="56">
        <v>14</v>
      </c>
      <c r="E414" s="55" t="s">
        <v>49</v>
      </c>
      <c r="F414" s="55" t="s">
        <v>44</v>
      </c>
      <c r="G414" s="57">
        <v>71</v>
      </c>
      <c r="H414" s="57">
        <v>90</v>
      </c>
      <c r="I414" s="105">
        <v>88</v>
      </c>
    </row>
    <row r="415" spans="1:9" ht="12.75">
      <c r="A415" s="55">
        <v>53</v>
      </c>
      <c r="B415" s="55">
        <v>61</v>
      </c>
      <c r="C415" s="56">
        <v>20</v>
      </c>
      <c r="D415" s="56">
        <v>15</v>
      </c>
      <c r="E415" s="55" t="s">
        <v>49</v>
      </c>
      <c r="F415" s="55" t="s">
        <v>43</v>
      </c>
      <c r="G415" s="57">
        <v>0</v>
      </c>
      <c r="H415" s="57">
        <v>0</v>
      </c>
      <c r="I415" s="105">
        <v>0</v>
      </c>
    </row>
    <row r="416" spans="1:9" ht="12.75">
      <c r="A416" s="55">
        <v>53</v>
      </c>
      <c r="B416" s="55">
        <v>77</v>
      </c>
      <c r="C416" s="56">
        <v>20</v>
      </c>
      <c r="D416" s="56">
        <v>16</v>
      </c>
      <c r="E416" s="55" t="s">
        <v>49</v>
      </c>
      <c r="F416" s="55" t="s">
        <v>45</v>
      </c>
      <c r="G416" s="57">
        <v>62</v>
      </c>
      <c r="H416" s="57">
        <v>14</v>
      </c>
      <c r="I416" s="105">
        <v>55</v>
      </c>
    </row>
    <row r="417" spans="1:9" ht="12.75">
      <c r="A417" s="55">
        <v>53</v>
      </c>
      <c r="B417" s="55">
        <v>99</v>
      </c>
      <c r="C417" s="56">
        <v>20</v>
      </c>
      <c r="D417" s="56">
        <v>17</v>
      </c>
      <c r="E417" s="55" t="s">
        <v>49</v>
      </c>
      <c r="F417" s="55" t="s">
        <v>46</v>
      </c>
      <c r="G417" s="57">
        <v>0</v>
      </c>
      <c r="H417" s="57">
        <v>50</v>
      </c>
      <c r="I417" s="105">
        <v>45</v>
      </c>
    </row>
    <row r="418" spans="1:9" ht="12.75">
      <c r="A418" s="55">
        <v>53</v>
      </c>
      <c r="B418" s="55">
        <v>47</v>
      </c>
      <c r="C418" s="56">
        <v>20</v>
      </c>
      <c r="D418" s="56">
        <v>18</v>
      </c>
      <c r="E418" s="55" t="s">
        <v>49</v>
      </c>
      <c r="F418" s="55" t="s">
        <v>47</v>
      </c>
      <c r="G418" s="57">
        <v>0</v>
      </c>
      <c r="H418" s="57">
        <v>21</v>
      </c>
      <c r="I418" s="105">
        <v>28</v>
      </c>
    </row>
    <row r="419" spans="1:9" ht="12.75">
      <c r="A419" s="55">
        <v>53</v>
      </c>
      <c r="B419" s="55">
        <v>69</v>
      </c>
      <c r="C419" s="56">
        <v>20</v>
      </c>
      <c r="D419" s="56">
        <v>19</v>
      </c>
      <c r="E419" s="55" t="s">
        <v>49</v>
      </c>
      <c r="F419" s="55" t="s">
        <v>48</v>
      </c>
      <c r="G419" s="57">
        <v>301</v>
      </c>
      <c r="H419" s="57">
        <v>601</v>
      </c>
      <c r="I419" s="105">
        <v>1187</v>
      </c>
    </row>
    <row r="420" spans="1:9" ht="12.75">
      <c r="A420" s="55">
        <v>53</v>
      </c>
      <c r="B420" s="55">
        <v>53</v>
      </c>
      <c r="C420" s="56">
        <v>20</v>
      </c>
      <c r="D420" s="56">
        <v>20</v>
      </c>
      <c r="E420" s="55" t="s">
        <v>49</v>
      </c>
      <c r="F420" s="55" t="s">
        <v>49</v>
      </c>
      <c r="G420" s="57">
        <v>123734</v>
      </c>
      <c r="H420" s="57">
        <v>140476</v>
      </c>
      <c r="I420" s="105">
        <v>146444</v>
      </c>
    </row>
    <row r="421" spans="1:9" ht="12.75">
      <c r="A421" s="55">
        <v>53</v>
      </c>
      <c r="B421" s="55">
        <v>87</v>
      </c>
      <c r="C421" s="56">
        <v>20</v>
      </c>
      <c r="D421" s="56">
        <v>21</v>
      </c>
      <c r="E421" s="55" t="s">
        <v>49</v>
      </c>
      <c r="F421" s="55" t="s">
        <v>50</v>
      </c>
      <c r="G421" s="57">
        <v>3970</v>
      </c>
      <c r="H421" s="57">
        <v>6809</v>
      </c>
      <c r="I421" s="105">
        <v>7601</v>
      </c>
    </row>
    <row r="422" spans="1:9" ht="12.75">
      <c r="A422" s="55">
        <v>87</v>
      </c>
      <c r="B422" s="55">
        <v>75</v>
      </c>
      <c r="C422" s="56">
        <v>21</v>
      </c>
      <c r="D422" s="56">
        <v>1</v>
      </c>
      <c r="E422" s="55" t="s">
        <v>50</v>
      </c>
      <c r="F422" s="55" t="s">
        <v>2</v>
      </c>
      <c r="G422" s="59">
        <v>427</v>
      </c>
      <c r="H422" s="57">
        <v>459</v>
      </c>
      <c r="I422" s="105">
        <v>621</v>
      </c>
    </row>
    <row r="423" spans="1:9" ht="12.75">
      <c r="A423" s="55">
        <v>87</v>
      </c>
      <c r="B423" s="55">
        <v>81</v>
      </c>
      <c r="C423" s="56">
        <v>21</v>
      </c>
      <c r="D423" s="56">
        <v>2</v>
      </c>
      <c r="E423" s="55" t="s">
        <v>50</v>
      </c>
      <c r="F423" s="55" t="s">
        <v>3</v>
      </c>
      <c r="G423" s="59">
        <v>808</v>
      </c>
      <c r="H423" s="57">
        <v>1361</v>
      </c>
      <c r="I423" s="105">
        <v>2010</v>
      </c>
    </row>
    <row r="424" spans="1:9" ht="12.75">
      <c r="A424" s="55">
        <v>87</v>
      </c>
      <c r="B424" s="55">
        <v>85</v>
      </c>
      <c r="C424" s="56">
        <v>21</v>
      </c>
      <c r="D424" s="56">
        <v>3</v>
      </c>
      <c r="E424" s="55" t="s">
        <v>50</v>
      </c>
      <c r="F424" s="55" t="s">
        <v>4</v>
      </c>
      <c r="G424" s="59">
        <v>12919</v>
      </c>
      <c r="H424" s="57">
        <v>17645</v>
      </c>
      <c r="I424" s="105">
        <v>21540</v>
      </c>
    </row>
    <row r="425" spans="1:9" ht="12.75">
      <c r="A425" s="55">
        <v>87</v>
      </c>
      <c r="B425" s="55">
        <v>1</v>
      </c>
      <c r="C425" s="56">
        <v>21</v>
      </c>
      <c r="D425" s="56">
        <v>4</v>
      </c>
      <c r="E425" s="55" t="s">
        <v>50</v>
      </c>
      <c r="F425" s="55" t="s">
        <v>5</v>
      </c>
      <c r="G425" s="59">
        <v>445</v>
      </c>
      <c r="H425" s="57">
        <v>698</v>
      </c>
      <c r="I425" s="105">
        <v>1419</v>
      </c>
    </row>
    <row r="426" spans="1:9" ht="12.75">
      <c r="A426" s="55">
        <v>87</v>
      </c>
      <c r="B426" s="55">
        <v>13</v>
      </c>
      <c r="C426" s="56">
        <v>21</v>
      </c>
      <c r="D426" s="56">
        <v>5</v>
      </c>
      <c r="E426" s="55" t="s">
        <v>50</v>
      </c>
      <c r="F426" s="55" t="s">
        <v>6</v>
      </c>
      <c r="G426" s="59">
        <v>15</v>
      </c>
      <c r="H426" s="57">
        <v>231</v>
      </c>
      <c r="I426" s="105">
        <v>244</v>
      </c>
    </row>
    <row r="427" spans="1:9" ht="12.75">
      <c r="A427" s="55">
        <v>87</v>
      </c>
      <c r="B427" s="55">
        <v>95</v>
      </c>
      <c r="C427" s="56">
        <v>21</v>
      </c>
      <c r="D427" s="56">
        <v>6</v>
      </c>
      <c r="E427" s="55" t="s">
        <v>50</v>
      </c>
      <c r="F427" s="55" t="s">
        <v>7</v>
      </c>
      <c r="G427" s="59">
        <v>14</v>
      </c>
      <c r="H427" s="57">
        <v>20</v>
      </c>
      <c r="I427" s="105">
        <v>24</v>
      </c>
    </row>
    <row r="428" spans="1:9" ht="12.75">
      <c r="A428" s="55">
        <v>87</v>
      </c>
      <c r="B428" s="55">
        <v>55</v>
      </c>
      <c r="C428" s="56">
        <v>21</v>
      </c>
      <c r="D428" s="56">
        <v>7</v>
      </c>
      <c r="E428" s="55" t="s">
        <v>50</v>
      </c>
      <c r="F428" s="55" t="s">
        <v>8</v>
      </c>
      <c r="G428" s="59">
        <v>0</v>
      </c>
      <c r="H428" s="57">
        <v>5</v>
      </c>
      <c r="I428" s="105">
        <v>49</v>
      </c>
    </row>
    <row r="429" spans="1:9" ht="12.75">
      <c r="A429" s="55">
        <v>87</v>
      </c>
      <c r="B429" s="55">
        <v>97</v>
      </c>
      <c r="C429" s="56">
        <v>21</v>
      </c>
      <c r="D429" s="56">
        <v>8</v>
      </c>
      <c r="E429" s="55" t="s">
        <v>50</v>
      </c>
      <c r="F429" s="55" t="s">
        <v>9</v>
      </c>
      <c r="G429" s="59">
        <v>0</v>
      </c>
      <c r="H429" s="57">
        <v>0</v>
      </c>
      <c r="I429" s="105">
        <v>142</v>
      </c>
    </row>
    <row r="430" spans="1:9" ht="12.75">
      <c r="A430" s="55">
        <v>87</v>
      </c>
      <c r="B430" s="55">
        <v>41</v>
      </c>
      <c r="C430" s="56">
        <v>21</v>
      </c>
      <c r="D430" s="56">
        <v>9</v>
      </c>
      <c r="E430" s="55" t="s">
        <v>50</v>
      </c>
      <c r="F430" s="55" t="s">
        <v>10</v>
      </c>
      <c r="G430" s="59">
        <v>34</v>
      </c>
      <c r="H430" s="57">
        <v>43</v>
      </c>
      <c r="I430" s="105">
        <v>194</v>
      </c>
    </row>
    <row r="431" spans="1:9" ht="12.75">
      <c r="A431" s="55">
        <v>87</v>
      </c>
      <c r="B431" s="55">
        <v>45</v>
      </c>
      <c r="C431" s="56">
        <v>21</v>
      </c>
      <c r="D431" s="56">
        <v>10</v>
      </c>
      <c r="E431" s="55" t="s">
        <v>50</v>
      </c>
      <c r="F431" s="55" t="s">
        <v>39</v>
      </c>
      <c r="G431" s="57">
        <v>0</v>
      </c>
      <c r="H431" s="57">
        <v>3</v>
      </c>
      <c r="I431" s="105">
        <v>0</v>
      </c>
    </row>
    <row r="432" spans="1:9" ht="12.75">
      <c r="A432" s="55">
        <v>87</v>
      </c>
      <c r="B432" s="55">
        <v>33</v>
      </c>
      <c r="C432" s="56">
        <v>21</v>
      </c>
      <c r="D432" s="56">
        <v>11</v>
      </c>
      <c r="E432" s="55" t="s">
        <v>50</v>
      </c>
      <c r="F432" s="55" t="s">
        <v>40</v>
      </c>
      <c r="G432" s="57">
        <v>0</v>
      </c>
      <c r="H432" s="57">
        <v>12</v>
      </c>
      <c r="I432" s="105">
        <v>7</v>
      </c>
    </row>
    <row r="433" spans="1:9" ht="12.75">
      <c r="A433" s="55">
        <v>87</v>
      </c>
      <c r="B433" s="55">
        <v>11</v>
      </c>
      <c r="C433" s="56">
        <v>21</v>
      </c>
      <c r="D433" s="56">
        <v>12</v>
      </c>
      <c r="E433" s="55" t="s">
        <v>50</v>
      </c>
      <c r="F433" s="55" t="s">
        <v>41</v>
      </c>
      <c r="G433" s="57">
        <v>0</v>
      </c>
      <c r="H433" s="57">
        <v>0</v>
      </c>
      <c r="I433" s="105">
        <v>0</v>
      </c>
    </row>
    <row r="434" spans="1:9" ht="12.75">
      <c r="A434" s="55">
        <v>87</v>
      </c>
      <c r="B434" s="55">
        <v>113</v>
      </c>
      <c r="C434" s="56">
        <v>21</v>
      </c>
      <c r="D434" s="56">
        <v>13</v>
      </c>
      <c r="E434" s="55" t="s">
        <v>50</v>
      </c>
      <c r="F434" s="55" t="s">
        <v>42</v>
      </c>
      <c r="G434" s="57">
        <v>0</v>
      </c>
      <c r="H434" s="57">
        <v>10</v>
      </c>
      <c r="I434" s="105">
        <v>17</v>
      </c>
    </row>
    <row r="435" spans="1:9" ht="12.75">
      <c r="A435" s="55">
        <v>87</v>
      </c>
      <c r="B435" s="55">
        <v>67</v>
      </c>
      <c r="C435" s="56">
        <v>21</v>
      </c>
      <c r="D435" s="56">
        <v>14</v>
      </c>
      <c r="E435" s="55" t="s">
        <v>50</v>
      </c>
      <c r="F435" s="55" t="s">
        <v>44</v>
      </c>
      <c r="G435" s="57">
        <v>54</v>
      </c>
      <c r="H435" s="57">
        <v>29</v>
      </c>
      <c r="I435" s="105">
        <v>38</v>
      </c>
    </row>
    <row r="436" spans="1:9" ht="12.75">
      <c r="A436" s="55">
        <v>87</v>
      </c>
      <c r="B436" s="55">
        <v>61</v>
      </c>
      <c r="C436" s="56">
        <v>21</v>
      </c>
      <c r="D436" s="56">
        <v>15</v>
      </c>
      <c r="E436" s="55" t="s">
        <v>50</v>
      </c>
      <c r="F436" s="55" t="s">
        <v>43</v>
      </c>
      <c r="G436" s="57">
        <v>0</v>
      </c>
      <c r="H436" s="57">
        <v>0</v>
      </c>
      <c r="I436" s="105">
        <v>2</v>
      </c>
    </row>
    <row r="437" spans="1:9" ht="12.75">
      <c r="A437" s="55">
        <v>87</v>
      </c>
      <c r="B437" s="55">
        <v>77</v>
      </c>
      <c r="C437" s="56">
        <v>21</v>
      </c>
      <c r="D437" s="56">
        <v>16</v>
      </c>
      <c r="E437" s="55" t="s">
        <v>50</v>
      </c>
      <c r="F437" s="55" t="s">
        <v>45</v>
      </c>
      <c r="G437" s="57">
        <v>18</v>
      </c>
      <c r="H437" s="57">
        <v>32</v>
      </c>
      <c r="I437" s="105">
        <v>62</v>
      </c>
    </row>
    <row r="438" spans="1:9" ht="12.75">
      <c r="A438" s="55">
        <v>87</v>
      </c>
      <c r="B438" s="55">
        <v>99</v>
      </c>
      <c r="C438" s="56">
        <v>21</v>
      </c>
      <c r="D438" s="56">
        <v>17</v>
      </c>
      <c r="E438" s="55" t="s">
        <v>50</v>
      </c>
      <c r="F438" s="55" t="s">
        <v>46</v>
      </c>
      <c r="G438" s="57">
        <v>0</v>
      </c>
      <c r="H438" s="57">
        <v>36</v>
      </c>
      <c r="I438" s="105">
        <v>19</v>
      </c>
    </row>
    <row r="439" spans="1:9" ht="12.75">
      <c r="A439" s="55">
        <v>87</v>
      </c>
      <c r="B439" s="55">
        <v>47</v>
      </c>
      <c r="C439" s="56">
        <v>21</v>
      </c>
      <c r="D439" s="56">
        <v>18</v>
      </c>
      <c r="E439" s="55" t="s">
        <v>50</v>
      </c>
      <c r="F439" s="55" t="s">
        <v>47</v>
      </c>
      <c r="G439" s="57">
        <v>0</v>
      </c>
      <c r="H439" s="57">
        <v>16</v>
      </c>
      <c r="I439" s="105">
        <v>9</v>
      </c>
    </row>
    <row r="440" spans="1:9" ht="12.75">
      <c r="A440" s="55">
        <v>87</v>
      </c>
      <c r="B440" s="55">
        <v>69</v>
      </c>
      <c r="C440" s="56">
        <v>21</v>
      </c>
      <c r="D440" s="56">
        <v>19</v>
      </c>
      <c r="E440" s="55" t="s">
        <v>50</v>
      </c>
      <c r="F440" s="55" t="s">
        <v>48</v>
      </c>
      <c r="G440" s="57">
        <v>123</v>
      </c>
      <c r="H440" s="57">
        <v>322</v>
      </c>
      <c r="I440" s="105">
        <v>622</v>
      </c>
    </row>
    <row r="441" spans="1:9" ht="12.75">
      <c r="A441" s="55">
        <v>87</v>
      </c>
      <c r="B441" s="55">
        <v>53</v>
      </c>
      <c r="C441" s="56">
        <v>21</v>
      </c>
      <c r="D441" s="56">
        <v>20</v>
      </c>
      <c r="E441" s="55" t="s">
        <v>50</v>
      </c>
      <c r="F441" s="55" t="s">
        <v>49</v>
      </c>
      <c r="G441" s="57">
        <v>2559</v>
      </c>
      <c r="H441" s="57">
        <v>3626</v>
      </c>
      <c r="I441" s="105">
        <v>5164</v>
      </c>
    </row>
    <row r="442" spans="1:9" ht="12.75">
      <c r="A442" s="55">
        <v>87</v>
      </c>
      <c r="B442" s="55">
        <v>87</v>
      </c>
      <c r="C442" s="56">
        <v>21</v>
      </c>
      <c r="D442" s="56">
        <v>21</v>
      </c>
      <c r="E442" s="55" t="s">
        <v>50</v>
      </c>
      <c r="F442" s="55" t="s">
        <v>50</v>
      </c>
      <c r="G442" s="57">
        <v>63350</v>
      </c>
      <c r="H442" s="57">
        <v>87841</v>
      </c>
      <c r="I442" s="105">
        <v>93084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5.66015625" style="172" bestFit="1" customWidth="1"/>
    <col min="2" max="5" width="12.83203125" style="174" customWidth="1"/>
    <col min="6" max="6" width="14.5" style="172" customWidth="1"/>
    <col min="7" max="7" width="11.66015625" style="172" customWidth="1"/>
    <col min="8" max="16384" width="9.33203125" style="172" customWidth="1"/>
  </cols>
  <sheetData>
    <row r="1" spans="1:5" s="181" customFormat="1" ht="12.75">
      <c r="A1" s="181" t="s">
        <v>74</v>
      </c>
      <c r="B1" s="182"/>
      <c r="C1" s="182"/>
      <c r="D1" s="182"/>
      <c r="E1" s="182"/>
    </row>
    <row r="2" spans="1:5" s="181" customFormat="1" ht="12.75">
      <c r="A2" s="181" t="s">
        <v>128</v>
      </c>
      <c r="B2" s="182"/>
      <c r="C2" s="182"/>
      <c r="D2" s="182"/>
      <c r="E2" s="182"/>
    </row>
    <row r="3" spans="1:5" s="181" customFormat="1" ht="12.75">
      <c r="A3" s="181" t="s">
        <v>127</v>
      </c>
      <c r="B3" s="182"/>
      <c r="C3" s="182"/>
      <c r="D3" s="182"/>
      <c r="E3" s="182"/>
    </row>
    <row r="4" spans="1:7" ht="12.75">
      <c r="A4" s="178"/>
      <c r="B4" s="179"/>
      <c r="C4" s="179"/>
      <c r="D4" s="179"/>
      <c r="E4" s="179"/>
      <c r="F4" s="178"/>
      <c r="G4" s="178"/>
    </row>
    <row r="5" spans="1:7" s="173" customFormat="1" ht="43.5" customHeight="1" thickBot="1">
      <c r="A5" s="175"/>
      <c r="B5" s="176" t="s">
        <v>124</v>
      </c>
      <c r="C5" s="176" t="s">
        <v>125</v>
      </c>
      <c r="D5" s="176" t="s">
        <v>126</v>
      </c>
      <c r="E5" s="176" t="s">
        <v>25</v>
      </c>
      <c r="F5" s="187" t="s">
        <v>129</v>
      </c>
      <c r="G5" s="188" t="s">
        <v>130</v>
      </c>
    </row>
    <row r="6" spans="1:7" ht="15" customHeight="1" thickTop="1">
      <c r="A6" s="172" t="s">
        <v>2</v>
      </c>
      <c r="B6" s="177">
        <v>573994</v>
      </c>
      <c r="C6" s="177">
        <v>5359</v>
      </c>
      <c r="D6" s="177">
        <v>7947</v>
      </c>
      <c r="E6" s="177">
        <f>SUM(B6:D6)</f>
        <v>587300</v>
      </c>
      <c r="F6" s="185">
        <v>634430</v>
      </c>
      <c r="G6" s="183">
        <f>F6/E6-1</f>
        <v>0.08024859526647377</v>
      </c>
    </row>
    <row r="7" spans="1:7" ht="15" customHeight="1">
      <c r="A7" s="172" t="s">
        <v>3</v>
      </c>
      <c r="B7" s="177">
        <v>340434</v>
      </c>
      <c r="C7" s="177">
        <v>6466</v>
      </c>
      <c r="D7" s="177">
        <v>6476</v>
      </c>
      <c r="E7" s="177">
        <f aca="true" t="shared" si="0" ref="E7:E14">SUM(B7:D7)</f>
        <v>353376</v>
      </c>
      <c r="F7" s="185">
        <v>395890</v>
      </c>
      <c r="G7" s="183">
        <f aca="true" t="shared" si="1" ref="G7:G15">F7/E7-1</f>
        <v>0.12030811373720907</v>
      </c>
    </row>
    <row r="8" spans="1:7" ht="15" customHeight="1">
      <c r="A8" s="172" t="s">
        <v>4</v>
      </c>
      <c r="B8" s="177">
        <v>883238</v>
      </c>
      <c r="C8" s="177">
        <v>52034</v>
      </c>
      <c r="D8" s="177">
        <v>11484</v>
      </c>
      <c r="E8" s="177">
        <f t="shared" si="0"/>
        <v>946756</v>
      </c>
      <c r="F8" s="185">
        <v>1092339</v>
      </c>
      <c r="G8" s="183">
        <f t="shared" si="1"/>
        <v>0.15377034843190862</v>
      </c>
    </row>
    <row r="9" spans="1:7" ht="15" customHeight="1">
      <c r="A9" s="172" t="s">
        <v>5</v>
      </c>
      <c r="B9" s="177">
        <v>643400</v>
      </c>
      <c r="C9" s="177">
        <v>32768</v>
      </c>
      <c r="D9" s="177">
        <v>7789</v>
      </c>
      <c r="E9" s="177">
        <f t="shared" si="0"/>
        <v>683957</v>
      </c>
      <c r="F9" s="185">
        <v>751680</v>
      </c>
      <c r="G9" s="183">
        <f t="shared" si="1"/>
        <v>0.09901645863701969</v>
      </c>
    </row>
    <row r="10" spans="1:7" ht="15" customHeight="1">
      <c r="A10" s="172" t="s">
        <v>6</v>
      </c>
      <c r="B10" s="177">
        <v>327955</v>
      </c>
      <c r="C10" s="177">
        <v>7514</v>
      </c>
      <c r="D10" s="177">
        <v>2939</v>
      </c>
      <c r="E10" s="177">
        <f t="shared" si="0"/>
        <v>338408</v>
      </c>
      <c r="F10" s="185">
        <v>361111</v>
      </c>
      <c r="G10" s="183">
        <f t="shared" si="1"/>
        <v>0.06708765750218681</v>
      </c>
    </row>
    <row r="11" spans="1:7" ht="15" customHeight="1">
      <c r="A11" s="172" t="s">
        <v>7</v>
      </c>
      <c r="B11" s="177">
        <v>114587</v>
      </c>
      <c r="C11" s="177">
        <v>7448</v>
      </c>
      <c r="D11" s="177">
        <v>1351</v>
      </c>
      <c r="E11" s="177">
        <f t="shared" si="0"/>
        <v>123386</v>
      </c>
      <c r="F11" s="185">
        <v>123210</v>
      </c>
      <c r="G11" s="183">
        <f t="shared" si="1"/>
        <v>-0.0014264179080284434</v>
      </c>
    </row>
    <row r="12" spans="1:7" ht="15" customHeight="1">
      <c r="A12" s="172" t="s">
        <v>8</v>
      </c>
      <c r="B12" s="177">
        <v>57980</v>
      </c>
      <c r="C12" s="177">
        <v>1543</v>
      </c>
      <c r="D12" s="177">
        <v>352</v>
      </c>
      <c r="E12" s="177">
        <f t="shared" si="0"/>
        <v>59875</v>
      </c>
      <c r="F12" s="185">
        <v>66840</v>
      </c>
      <c r="G12" s="183">
        <f t="shared" si="1"/>
        <v>0.11632567849686848</v>
      </c>
    </row>
    <row r="13" spans="1:7" ht="15" customHeight="1">
      <c r="A13" s="172" t="s">
        <v>9</v>
      </c>
      <c r="B13" s="177">
        <v>195985</v>
      </c>
      <c r="C13" s="177">
        <v>3301</v>
      </c>
      <c r="D13" s="177">
        <v>1072</v>
      </c>
      <c r="E13" s="177">
        <f t="shared" si="0"/>
        <v>200358</v>
      </c>
      <c r="F13" s="185">
        <v>205220</v>
      </c>
      <c r="G13" s="183">
        <f t="shared" si="1"/>
        <v>0.024266562852494067</v>
      </c>
    </row>
    <row r="14" spans="1:7" ht="15" customHeight="1">
      <c r="A14" s="178" t="s">
        <v>10</v>
      </c>
      <c r="B14" s="180">
        <v>120878</v>
      </c>
      <c r="C14" s="180">
        <v>997</v>
      </c>
      <c r="D14" s="180">
        <v>768</v>
      </c>
      <c r="E14" s="180">
        <f t="shared" si="0"/>
        <v>122643</v>
      </c>
      <c r="F14" s="186">
        <v>122960</v>
      </c>
      <c r="G14" s="184">
        <f t="shared" si="1"/>
        <v>0.0025847378162635604</v>
      </c>
    </row>
    <row r="15" spans="1:7" ht="15" customHeight="1">
      <c r="A15" s="178" t="s">
        <v>14</v>
      </c>
      <c r="B15" s="180">
        <f>SUM(B6:B14)</f>
        <v>3258451</v>
      </c>
      <c r="C15" s="180">
        <f>SUM(C6:C14)</f>
        <v>117430</v>
      </c>
      <c r="D15" s="180">
        <f>SUM(D6:D14)</f>
        <v>40178</v>
      </c>
      <c r="E15" s="180">
        <f>SUM(E6:E14)</f>
        <v>3416059</v>
      </c>
      <c r="F15" s="186">
        <f>SUM(F6:F14)</f>
        <v>3753680</v>
      </c>
      <c r="G15" s="184">
        <f t="shared" si="1"/>
        <v>0.09883348033508788</v>
      </c>
    </row>
    <row r="17" ht="12.75">
      <c r="A17" s="172" t="s">
        <v>131</v>
      </c>
    </row>
    <row r="18" ht="12.75">
      <c r="A18" s="172" t="s">
        <v>132</v>
      </c>
    </row>
    <row r="19" ht="12.75">
      <c r="A19" s="172" t="s">
        <v>134</v>
      </c>
    </row>
    <row r="20" ht="12.75">
      <c r="A20" s="172" t="s">
        <v>133</v>
      </c>
    </row>
    <row r="21" ht="12.75">
      <c r="A21" s="172" t="s">
        <v>135</v>
      </c>
    </row>
    <row r="22" ht="12.75">
      <c r="A22" s="172" t="s">
        <v>136</v>
      </c>
    </row>
    <row r="23" ht="12.75">
      <c r="A23" s="172" t="s">
        <v>137</v>
      </c>
    </row>
    <row r="24" ht="12.75">
      <c r="A24" s="172" t="s">
        <v>138</v>
      </c>
    </row>
    <row r="25" ht="12.75">
      <c r="A25" s="172" t="s">
        <v>139</v>
      </c>
    </row>
    <row r="26" ht="12.75">
      <c r="A26" s="172" t="s">
        <v>140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8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13.83203125" style="0" customWidth="1"/>
    <col min="2" max="2" width="18.5" style="0" customWidth="1"/>
    <col min="3" max="3" width="11.5" style="0" customWidth="1"/>
    <col min="4" max="5" width="18.83203125" style="0" bestFit="1" customWidth="1"/>
    <col min="6" max="6" width="11.83203125" style="0" bestFit="1" customWidth="1"/>
    <col min="7" max="7" width="18.83203125" style="0" bestFit="1" customWidth="1"/>
    <col min="8" max="8" width="12.16015625" style="0" bestFit="1" customWidth="1"/>
    <col min="9" max="9" width="11.83203125" style="0" bestFit="1" customWidth="1"/>
    <col min="10" max="10" width="12.16015625" style="0" bestFit="1" customWidth="1"/>
  </cols>
  <sheetData>
    <row r="1" spans="1:8" ht="12.75">
      <c r="A1" s="37" t="s">
        <v>147</v>
      </c>
      <c r="B1" s="38"/>
      <c r="C1" s="38"/>
      <c r="D1" s="38"/>
      <c r="E1" s="37"/>
      <c r="F1" s="37"/>
      <c r="G1" s="37"/>
      <c r="H1" s="37"/>
    </row>
    <row r="2" spans="1:8" ht="12.75">
      <c r="A2" s="37" t="s">
        <v>114</v>
      </c>
      <c r="B2" s="38"/>
      <c r="C2" s="38"/>
      <c r="D2" s="38"/>
      <c r="E2" s="37"/>
      <c r="F2" s="37"/>
      <c r="G2" s="37"/>
      <c r="H2" s="37"/>
    </row>
    <row r="3" ht="12.75">
      <c r="A3" s="37" t="s">
        <v>93</v>
      </c>
    </row>
    <row r="5" spans="2:7" ht="13.5">
      <c r="B5" s="224">
        <v>1990</v>
      </c>
      <c r="C5" s="224"/>
      <c r="D5" s="224"/>
      <c r="E5" s="224">
        <v>2000</v>
      </c>
      <c r="F5" s="224"/>
      <c r="G5" s="224"/>
    </row>
    <row r="6" spans="1:9" ht="13.5">
      <c r="A6" s="131"/>
      <c r="B6" s="160">
        <v>1990</v>
      </c>
      <c r="C6" s="160">
        <v>1990</v>
      </c>
      <c r="D6" s="160">
        <v>1990</v>
      </c>
      <c r="E6" s="160">
        <v>2000</v>
      </c>
      <c r="F6" s="160">
        <v>2000</v>
      </c>
      <c r="G6" s="160">
        <v>2000</v>
      </c>
      <c r="H6" s="131"/>
      <c r="I6" s="131"/>
    </row>
    <row r="7" spans="1:9" ht="13.5">
      <c r="A7" s="131"/>
      <c r="B7" s="160" t="s">
        <v>25</v>
      </c>
      <c r="C7" s="160" t="s">
        <v>25</v>
      </c>
      <c r="D7" s="160" t="s">
        <v>26</v>
      </c>
      <c r="E7" s="160" t="s">
        <v>25</v>
      </c>
      <c r="F7" s="160" t="s">
        <v>25</v>
      </c>
      <c r="G7" s="160" t="s">
        <v>26</v>
      </c>
      <c r="H7" s="131"/>
      <c r="I7" s="131"/>
    </row>
    <row r="8" spans="1:9" ht="13.5">
      <c r="A8" s="131" t="s">
        <v>28</v>
      </c>
      <c r="B8" s="160" t="s">
        <v>88</v>
      </c>
      <c r="C8" s="160" t="s">
        <v>27</v>
      </c>
      <c r="D8" s="160" t="s">
        <v>88</v>
      </c>
      <c r="E8" s="160" t="s">
        <v>88</v>
      </c>
      <c r="F8" s="160" t="s">
        <v>27</v>
      </c>
      <c r="G8" s="160" t="s">
        <v>88</v>
      </c>
      <c r="H8" s="131"/>
      <c r="I8" s="131"/>
    </row>
    <row r="9" spans="1:9" ht="13.5">
      <c r="A9" s="131" t="s">
        <v>31</v>
      </c>
      <c r="B9" s="160" t="s">
        <v>87</v>
      </c>
      <c r="C9" s="160" t="s">
        <v>37</v>
      </c>
      <c r="D9" s="160" t="s">
        <v>89</v>
      </c>
      <c r="E9" s="160" t="s">
        <v>87</v>
      </c>
      <c r="F9" s="160" t="s">
        <v>37</v>
      </c>
      <c r="G9" s="160" t="s">
        <v>89</v>
      </c>
      <c r="H9" s="131"/>
      <c r="I9" s="131"/>
    </row>
    <row r="10" spans="1:9" ht="14.25" thickBot="1">
      <c r="A10" s="28" t="s">
        <v>34</v>
      </c>
      <c r="B10" s="30" t="s">
        <v>98</v>
      </c>
      <c r="C10" s="30" t="s">
        <v>14</v>
      </c>
      <c r="D10" s="30" t="s">
        <v>98</v>
      </c>
      <c r="E10" s="30" t="s">
        <v>98</v>
      </c>
      <c r="F10" s="30" t="s">
        <v>14</v>
      </c>
      <c r="G10" s="30" t="s">
        <v>98</v>
      </c>
      <c r="H10" s="131"/>
      <c r="I10" s="131"/>
    </row>
    <row r="11" spans="1:9" ht="14.25" thickTop="1">
      <c r="A11" s="165" t="s">
        <v>2</v>
      </c>
      <c r="B11" s="132">
        <v>784</v>
      </c>
      <c r="C11" s="144">
        <v>382309</v>
      </c>
      <c r="D11" s="145">
        <f aca="true" t="shared" si="0" ref="D11:D20">B11/C11</f>
        <v>0.002050697210894852</v>
      </c>
      <c r="E11" s="132">
        <v>781</v>
      </c>
      <c r="F11" s="144">
        <v>418553</v>
      </c>
      <c r="G11" s="145">
        <f aca="true" t="shared" si="1" ref="G11:G20">E11/F11</f>
        <v>0.001865952460022984</v>
      </c>
      <c r="H11" s="131"/>
      <c r="I11" s="131"/>
    </row>
    <row r="12" spans="1:9" ht="13.5">
      <c r="A12" s="131" t="s">
        <v>3</v>
      </c>
      <c r="B12" s="31">
        <v>912</v>
      </c>
      <c r="C12" s="146">
        <v>346559</v>
      </c>
      <c r="D12" s="147">
        <f t="shared" si="0"/>
        <v>0.0026315865408198893</v>
      </c>
      <c r="E12" s="31">
        <v>658</v>
      </c>
      <c r="F12" s="146">
        <v>354096</v>
      </c>
      <c r="G12" s="147">
        <f t="shared" si="1"/>
        <v>0.0018582531290949346</v>
      </c>
      <c r="H12" s="131"/>
      <c r="I12" s="131"/>
    </row>
    <row r="13" spans="1:9" ht="13.5">
      <c r="A13" s="131" t="s">
        <v>4</v>
      </c>
      <c r="B13" s="31">
        <v>6512</v>
      </c>
      <c r="C13" s="146">
        <v>796605</v>
      </c>
      <c r="D13" s="147">
        <f t="shared" si="0"/>
        <v>0.008174691346401291</v>
      </c>
      <c r="E13" s="31">
        <v>6741</v>
      </c>
      <c r="F13" s="146">
        <v>828927</v>
      </c>
      <c r="G13" s="147">
        <f t="shared" si="1"/>
        <v>0.008132199819767</v>
      </c>
      <c r="H13" s="131"/>
      <c r="I13" s="131"/>
    </row>
    <row r="14" spans="1:9" ht="13.5">
      <c r="A14" s="131" t="s">
        <v>5</v>
      </c>
      <c r="B14" s="31">
        <v>2510</v>
      </c>
      <c r="C14" s="146">
        <v>633191</v>
      </c>
      <c r="D14" s="147">
        <f t="shared" si="0"/>
        <v>0.003964048762537686</v>
      </c>
      <c r="E14" s="31">
        <v>3558</v>
      </c>
      <c r="F14" s="146">
        <v>678910</v>
      </c>
      <c r="G14" s="147">
        <f t="shared" si="1"/>
        <v>0.0052407535608549</v>
      </c>
      <c r="H14" s="131"/>
      <c r="I14" s="131"/>
    </row>
    <row r="15" spans="1:9" ht="13.5">
      <c r="A15" s="131" t="s">
        <v>6</v>
      </c>
      <c r="B15" s="31">
        <v>2448</v>
      </c>
      <c r="C15" s="146">
        <v>401173</v>
      </c>
      <c r="D15" s="147">
        <f t="shared" si="0"/>
        <v>0.006102105575400139</v>
      </c>
      <c r="E15" s="31">
        <v>3727</v>
      </c>
      <c r="F15" s="146">
        <v>442008</v>
      </c>
      <c r="G15" s="147">
        <f t="shared" si="1"/>
        <v>0.008431974081917069</v>
      </c>
      <c r="H15" s="131"/>
      <c r="I15" s="131"/>
    </row>
    <row r="16" spans="1:9" ht="13.5">
      <c r="A16" s="131" t="s">
        <v>7</v>
      </c>
      <c r="B16" s="31">
        <v>6533</v>
      </c>
      <c r="C16" s="146">
        <v>158713</v>
      </c>
      <c r="D16" s="147">
        <f t="shared" si="0"/>
        <v>0.04116234964999717</v>
      </c>
      <c r="E16" s="31">
        <v>8918</v>
      </c>
      <c r="F16" s="146">
        <v>174571</v>
      </c>
      <c r="G16" s="147">
        <f t="shared" si="1"/>
        <v>0.051085231796804735</v>
      </c>
      <c r="H16" s="131"/>
      <c r="I16" s="131"/>
    </row>
    <row r="17" spans="1:9" ht="13.5">
      <c r="A17" s="131" t="s">
        <v>8</v>
      </c>
      <c r="B17" s="31">
        <v>438</v>
      </c>
      <c r="C17" s="146">
        <v>51573</v>
      </c>
      <c r="D17" s="147">
        <f t="shared" si="0"/>
        <v>0.008492816008376477</v>
      </c>
      <c r="E17" s="31">
        <v>529</v>
      </c>
      <c r="F17" s="146">
        <v>57393</v>
      </c>
      <c r="G17" s="147">
        <f t="shared" si="1"/>
        <v>0.009217151917481226</v>
      </c>
      <c r="H17" s="131"/>
      <c r="I17" s="131"/>
    </row>
    <row r="18" spans="1:9" ht="13.5">
      <c r="A18" s="131" t="s">
        <v>9</v>
      </c>
      <c r="B18" s="31">
        <v>1307</v>
      </c>
      <c r="C18" s="146">
        <v>190431</v>
      </c>
      <c r="D18" s="147">
        <f t="shared" si="0"/>
        <v>0.006863378336510337</v>
      </c>
      <c r="E18" s="31">
        <v>1323</v>
      </c>
      <c r="F18" s="146">
        <v>224947</v>
      </c>
      <c r="G18" s="147">
        <f t="shared" si="1"/>
        <v>0.005881385393003685</v>
      </c>
      <c r="H18" s="131"/>
      <c r="I18" s="131"/>
    </row>
    <row r="19" spans="1:9" ht="13.5">
      <c r="A19" s="23" t="s">
        <v>10</v>
      </c>
      <c r="B19" s="34">
        <v>237</v>
      </c>
      <c r="C19" s="35">
        <v>125080</v>
      </c>
      <c r="D19" s="36">
        <f t="shared" si="0"/>
        <v>0.0018947873361048928</v>
      </c>
      <c r="E19" s="34">
        <v>469</v>
      </c>
      <c r="F19" s="35">
        <v>126646</v>
      </c>
      <c r="G19" s="36">
        <f t="shared" si="1"/>
        <v>0.003703235791102759</v>
      </c>
      <c r="H19" s="131"/>
      <c r="I19" s="131"/>
    </row>
    <row r="20" spans="1:9" ht="14.25" thickBot="1">
      <c r="A20" s="28" t="s">
        <v>14</v>
      </c>
      <c r="B20" s="148">
        <f>SUM(B11:B19)</f>
        <v>21681</v>
      </c>
      <c r="C20" s="149">
        <f>SUM(C11:C19)</f>
        <v>3085634</v>
      </c>
      <c r="D20" s="150">
        <f t="shared" si="0"/>
        <v>0.007026432817372378</v>
      </c>
      <c r="E20" s="148">
        <f>SUM(E11:E19)</f>
        <v>26704</v>
      </c>
      <c r="F20" s="149">
        <f>SUM(F11:F19)</f>
        <v>3306051</v>
      </c>
      <c r="G20" s="150">
        <f t="shared" si="1"/>
        <v>0.00807731036212085</v>
      </c>
      <c r="H20" s="131"/>
      <c r="I20" s="131"/>
    </row>
    <row r="21" ht="13.5" thickTop="1"/>
    <row r="22" spans="1:7" ht="13.5">
      <c r="A22" s="19" t="s">
        <v>94</v>
      </c>
      <c r="B22" s="19"/>
      <c r="C22" s="20"/>
      <c r="D22" s="20"/>
      <c r="E22" s="20"/>
      <c r="F22" s="19"/>
      <c r="G22" s="19"/>
    </row>
    <row r="23" spans="1:7" ht="13.5">
      <c r="A23" s="19" t="s">
        <v>22</v>
      </c>
      <c r="B23" s="19"/>
      <c r="C23" s="20"/>
      <c r="D23" s="20"/>
      <c r="E23" s="20"/>
      <c r="F23" s="19"/>
      <c r="G23" s="19"/>
    </row>
    <row r="24" spans="1:7" ht="13.5">
      <c r="A24" s="19" t="s">
        <v>23</v>
      </c>
      <c r="B24" s="19"/>
      <c r="C24" s="20"/>
      <c r="D24" s="20"/>
      <c r="E24" s="20"/>
      <c r="F24" s="19"/>
      <c r="G24" s="19"/>
    </row>
    <row r="25" spans="1:7" ht="13.5">
      <c r="A25" s="19"/>
      <c r="B25" s="19"/>
      <c r="C25" s="20"/>
      <c r="D25" s="20"/>
      <c r="E25" s="20"/>
      <c r="F25" s="19"/>
      <c r="G25" s="19"/>
    </row>
    <row r="26" spans="1:7" ht="13.5">
      <c r="A26" s="19"/>
      <c r="B26" s="19"/>
      <c r="C26" s="20"/>
      <c r="D26" s="20"/>
      <c r="E26" s="20"/>
      <c r="F26" s="19"/>
      <c r="G26" s="19"/>
    </row>
    <row r="27" spans="1:9" ht="13.5">
      <c r="A27" s="19"/>
      <c r="B27" s="19"/>
      <c r="C27" s="20"/>
      <c r="D27" s="20"/>
      <c r="E27" s="20"/>
      <c r="F27" s="19"/>
      <c r="G27" s="19"/>
      <c r="H27" s="55"/>
      <c r="I27" s="55"/>
    </row>
    <row r="28" spans="1:9" ht="13.5">
      <c r="A28" s="19"/>
      <c r="B28" s="19"/>
      <c r="C28" s="20"/>
      <c r="D28" s="20"/>
      <c r="E28" s="20"/>
      <c r="F28" s="19"/>
      <c r="G28" s="19"/>
      <c r="H28" s="55"/>
      <c r="I28" s="55"/>
    </row>
    <row r="29" spans="1:7" ht="13.5">
      <c r="A29" s="19"/>
      <c r="B29" s="19"/>
      <c r="C29" s="20"/>
      <c r="D29" s="20"/>
      <c r="E29" s="20"/>
      <c r="F29" s="19"/>
      <c r="G29" s="19"/>
    </row>
    <row r="30" spans="1:7" ht="13.5">
      <c r="A30" s="19"/>
      <c r="B30" s="19"/>
      <c r="C30" s="20"/>
      <c r="D30" s="20"/>
      <c r="E30" s="20"/>
      <c r="F30" s="19"/>
      <c r="G30" s="19"/>
    </row>
    <row r="31" spans="1:4" ht="13.5">
      <c r="A31" s="55"/>
      <c r="B31" s="55"/>
      <c r="C31" s="57"/>
      <c r="D31" s="105"/>
    </row>
    <row r="32" spans="1:4" ht="13.5">
      <c r="A32" s="55"/>
      <c r="B32" s="55"/>
      <c r="C32" s="57"/>
      <c r="D32" s="105"/>
    </row>
    <row r="33" spans="1:4" ht="13.5">
      <c r="A33" s="55"/>
      <c r="B33" s="55"/>
      <c r="C33" s="57"/>
      <c r="D33" s="105"/>
    </row>
    <row r="34" spans="1:4" ht="13.5">
      <c r="A34" s="55"/>
      <c r="B34" s="55"/>
      <c r="C34" s="57"/>
      <c r="D34" s="105"/>
    </row>
    <row r="35" spans="1:4" ht="13.5">
      <c r="A35" s="55"/>
      <c r="B35" s="55"/>
      <c r="C35" s="57"/>
      <c r="D35" s="105"/>
    </row>
    <row r="36" spans="1:4" ht="13.5">
      <c r="A36" s="55"/>
      <c r="B36" s="55"/>
      <c r="C36" s="57"/>
      <c r="D36" s="105"/>
    </row>
    <row r="37" spans="1:4" ht="13.5">
      <c r="A37" s="55"/>
      <c r="B37" s="55"/>
      <c r="C37" s="57"/>
      <c r="D37" s="105"/>
    </row>
    <row r="38" spans="1:4" ht="13.5">
      <c r="A38" s="55"/>
      <c r="B38" s="55"/>
      <c r="C38" s="57"/>
      <c r="D38" s="105"/>
    </row>
    <row r="39" spans="1:4" ht="13.5">
      <c r="A39" s="55"/>
      <c r="B39" s="55"/>
      <c r="C39" s="57"/>
      <c r="D39" s="105"/>
    </row>
    <row r="40" spans="1:4" ht="13.5">
      <c r="A40" s="55"/>
      <c r="B40" s="55"/>
      <c r="C40" s="57"/>
      <c r="D40" s="105"/>
    </row>
    <row r="41" spans="1:4" ht="13.5">
      <c r="A41" s="55"/>
      <c r="B41" s="55"/>
      <c r="C41" s="57"/>
      <c r="D41" s="105"/>
    </row>
    <row r="42" spans="1:4" ht="13.5">
      <c r="A42" s="55"/>
      <c r="B42" s="55"/>
      <c r="C42" s="57"/>
      <c r="D42" s="57"/>
    </row>
    <row r="43" spans="1:4" ht="13.5">
      <c r="A43" s="55"/>
      <c r="B43" s="55"/>
      <c r="C43" s="57"/>
      <c r="D43" s="105"/>
    </row>
    <row r="44" spans="1:4" ht="13.5">
      <c r="A44" s="55"/>
      <c r="B44" s="55"/>
      <c r="C44" s="57"/>
      <c r="D44" s="105"/>
    </row>
    <row r="45" spans="1:4" ht="13.5">
      <c r="A45" s="55"/>
      <c r="B45" s="55"/>
      <c r="C45" s="57"/>
      <c r="D45" s="105"/>
    </row>
    <row r="46" spans="1:4" ht="13.5">
      <c r="A46" s="55"/>
      <c r="B46" s="55"/>
      <c r="C46" s="57"/>
      <c r="D46" s="105"/>
    </row>
    <row r="47" spans="1:4" ht="13.5">
      <c r="A47" s="55"/>
      <c r="B47" s="55"/>
      <c r="C47" s="57"/>
      <c r="D47" s="105"/>
    </row>
    <row r="48" spans="1:4" ht="13.5">
      <c r="A48" s="55"/>
      <c r="B48" s="55"/>
      <c r="C48" s="57"/>
      <c r="D48" s="105"/>
    </row>
    <row r="49" spans="1:4" ht="13.5">
      <c r="A49" s="55"/>
      <c r="B49" s="55"/>
      <c r="C49" s="57"/>
      <c r="D49" s="105"/>
    </row>
    <row r="50" spans="1:4" ht="13.5">
      <c r="A50" s="55"/>
      <c r="B50" s="55"/>
      <c r="C50" s="57"/>
      <c r="D50" s="105"/>
    </row>
    <row r="51" spans="1:4" ht="13.5">
      <c r="A51" s="55"/>
      <c r="B51" s="55"/>
      <c r="C51" s="57"/>
      <c r="D51" s="105"/>
    </row>
    <row r="52" spans="1:4" ht="13.5">
      <c r="A52" s="55"/>
      <c r="B52" s="55"/>
      <c r="C52" s="57"/>
      <c r="D52" s="105"/>
    </row>
    <row r="53" spans="1:4" ht="13.5">
      <c r="A53" s="55"/>
      <c r="B53" s="55"/>
      <c r="C53" s="57"/>
      <c r="D53" s="105"/>
    </row>
    <row r="54" spans="1:4" ht="13.5">
      <c r="A54" s="55"/>
      <c r="B54" s="55"/>
      <c r="C54" s="57"/>
      <c r="D54" s="105"/>
    </row>
    <row r="55" spans="1:4" ht="13.5">
      <c r="A55" s="55"/>
      <c r="B55" s="55"/>
      <c r="C55" s="57"/>
      <c r="D55" s="105"/>
    </row>
    <row r="56" spans="1:4" ht="13.5">
      <c r="A56" s="55"/>
      <c r="B56" s="55"/>
      <c r="C56" s="57"/>
      <c r="D56" s="57"/>
    </row>
    <row r="57" spans="1:4" ht="13.5">
      <c r="A57" s="55"/>
      <c r="B57" s="55"/>
      <c r="C57" s="57"/>
      <c r="D57" s="105"/>
    </row>
    <row r="58" spans="1:4" ht="13.5">
      <c r="A58" s="55"/>
      <c r="B58" s="55"/>
      <c r="C58" s="57"/>
      <c r="D58" s="105"/>
    </row>
    <row r="59" spans="1:4" ht="13.5">
      <c r="A59" s="55"/>
      <c r="B59" s="55"/>
      <c r="C59" s="57"/>
      <c r="D59" s="105"/>
    </row>
    <row r="60" spans="1:4" ht="13.5">
      <c r="A60" s="55"/>
      <c r="B60" s="55"/>
      <c r="C60" s="57"/>
      <c r="D60" s="105"/>
    </row>
    <row r="61" spans="1:4" ht="13.5">
      <c r="A61" s="55"/>
      <c r="B61" s="55"/>
      <c r="C61" s="57"/>
      <c r="D61" s="105"/>
    </row>
    <row r="62" spans="1:4" ht="13.5">
      <c r="A62" s="55"/>
      <c r="B62" s="55"/>
      <c r="C62" s="57"/>
      <c r="D62" s="105"/>
    </row>
    <row r="63" spans="1:4" ht="13.5">
      <c r="A63" s="55"/>
      <c r="B63" s="55"/>
      <c r="C63" s="57"/>
      <c r="D63" s="105"/>
    </row>
    <row r="64" spans="1:4" ht="13.5">
      <c r="A64" s="55"/>
      <c r="B64" s="55"/>
      <c r="C64" s="57"/>
      <c r="D64" s="105"/>
    </row>
    <row r="65" spans="1:4" ht="13.5">
      <c r="A65" s="55"/>
      <c r="B65" s="55"/>
      <c r="C65" s="57"/>
      <c r="D65" s="105"/>
    </row>
    <row r="66" spans="1:4" ht="13.5">
      <c r="A66" s="55"/>
      <c r="B66" s="55"/>
      <c r="C66" s="57"/>
      <c r="D66" s="105"/>
    </row>
    <row r="67" spans="1:4" ht="13.5">
      <c r="A67" s="55"/>
      <c r="B67" s="55"/>
      <c r="C67" s="57"/>
      <c r="D67" s="105"/>
    </row>
    <row r="68" spans="1:4" ht="13.5">
      <c r="A68" s="55"/>
      <c r="B68" s="55"/>
      <c r="C68" s="57"/>
      <c r="D68" s="105"/>
    </row>
    <row r="69" spans="1:4" ht="13.5">
      <c r="A69" s="55"/>
      <c r="B69" s="55"/>
      <c r="C69" s="57"/>
      <c r="D69" s="105"/>
    </row>
    <row r="70" spans="1:4" ht="13.5">
      <c r="A70" s="55"/>
      <c r="B70" s="55"/>
      <c r="C70" s="57"/>
      <c r="D70" s="57"/>
    </row>
    <row r="71" spans="1:4" ht="13.5">
      <c r="A71" s="55"/>
      <c r="B71" s="55"/>
      <c r="C71" s="57"/>
      <c r="D71" s="105"/>
    </row>
    <row r="72" spans="1:4" ht="13.5">
      <c r="A72" s="55"/>
      <c r="B72" s="55"/>
      <c r="C72" s="57"/>
      <c r="D72" s="105"/>
    </row>
    <row r="73" spans="1:4" ht="13.5">
      <c r="A73" s="55"/>
      <c r="B73" s="55"/>
      <c r="C73" s="57"/>
      <c r="D73" s="105"/>
    </row>
    <row r="74" spans="1:4" ht="13.5">
      <c r="A74" s="55"/>
      <c r="B74" s="55"/>
      <c r="C74" s="57"/>
      <c r="D74" s="105"/>
    </row>
    <row r="75" spans="1:4" ht="13.5">
      <c r="A75" s="55"/>
      <c r="B75" s="55"/>
      <c r="C75" s="57"/>
      <c r="D75" s="105"/>
    </row>
    <row r="76" spans="1:4" ht="13.5">
      <c r="A76" s="55"/>
      <c r="B76" s="55"/>
      <c r="C76" s="57"/>
      <c r="D76" s="105"/>
    </row>
    <row r="77" spans="1:4" ht="13.5">
      <c r="A77" s="55"/>
      <c r="B77" s="55"/>
      <c r="C77" s="57"/>
      <c r="D77" s="105"/>
    </row>
    <row r="78" spans="1:4" ht="13.5">
      <c r="A78" s="55"/>
      <c r="B78" s="55"/>
      <c r="C78" s="57"/>
      <c r="D78" s="105"/>
    </row>
    <row r="79" spans="1:4" ht="13.5">
      <c r="A79" s="55"/>
      <c r="B79" s="55"/>
      <c r="C79" s="57"/>
      <c r="D79" s="105"/>
    </row>
    <row r="80" spans="1:4" ht="13.5">
      <c r="A80" s="55"/>
      <c r="B80" s="55"/>
      <c r="C80" s="57"/>
      <c r="D80" s="105"/>
    </row>
    <row r="81" spans="1:4" ht="13.5">
      <c r="A81" s="55"/>
      <c r="B81" s="55"/>
      <c r="C81" s="57"/>
      <c r="D81" s="105"/>
    </row>
    <row r="82" spans="1:4" ht="13.5">
      <c r="A82" s="55"/>
      <c r="B82" s="55"/>
      <c r="C82" s="57"/>
      <c r="D82" s="105"/>
    </row>
    <row r="83" spans="1:4" ht="13.5">
      <c r="A83" s="55"/>
      <c r="B83" s="55"/>
      <c r="C83" s="57"/>
      <c r="D83" s="105"/>
    </row>
    <row r="84" spans="1:4" ht="13.5">
      <c r="A84" s="55"/>
      <c r="B84" s="55"/>
      <c r="C84" s="57"/>
      <c r="D84" s="57"/>
    </row>
    <row r="85" spans="1:4" ht="13.5">
      <c r="A85" s="55"/>
      <c r="B85" s="55"/>
      <c r="C85" s="57"/>
      <c r="D85" s="105"/>
    </row>
    <row r="86" spans="1:4" ht="13.5">
      <c r="A86" s="55"/>
      <c r="B86" s="55"/>
      <c r="C86" s="57"/>
      <c r="D86" s="105"/>
    </row>
    <row r="87" spans="1:4" ht="13.5">
      <c r="A87" s="55"/>
      <c r="B87" s="55"/>
      <c r="C87" s="57"/>
      <c r="D87" s="105"/>
    </row>
    <row r="88" spans="1:4" ht="13.5">
      <c r="A88" s="55"/>
      <c r="B88" s="55"/>
      <c r="C88" s="57"/>
      <c r="D88" s="105"/>
    </row>
    <row r="89" spans="1:4" ht="13.5">
      <c r="A89" s="55"/>
      <c r="B89" s="55"/>
      <c r="C89" s="57"/>
      <c r="D89" s="105"/>
    </row>
    <row r="90" spans="1:4" ht="13.5">
      <c r="A90" s="55"/>
      <c r="B90" s="55"/>
      <c r="C90" s="57"/>
      <c r="D90" s="105"/>
    </row>
    <row r="91" spans="1:4" ht="13.5">
      <c r="A91" s="55"/>
      <c r="B91" s="55"/>
      <c r="C91" s="57"/>
      <c r="D91" s="105"/>
    </row>
    <row r="92" spans="1:4" ht="13.5">
      <c r="A92" s="55"/>
      <c r="B92" s="55"/>
      <c r="C92" s="57"/>
      <c r="D92" s="105"/>
    </row>
    <row r="93" spans="1:4" ht="13.5">
      <c r="A93" s="55"/>
      <c r="B93" s="55"/>
      <c r="C93" s="57"/>
      <c r="D93" s="105"/>
    </row>
    <row r="94" spans="1:4" ht="13.5">
      <c r="A94" s="55"/>
      <c r="B94" s="55"/>
      <c r="C94" s="57"/>
      <c r="D94" s="105"/>
    </row>
    <row r="95" spans="1:4" ht="13.5">
      <c r="A95" s="55"/>
      <c r="B95" s="55"/>
      <c r="C95" s="57"/>
      <c r="D95" s="105"/>
    </row>
    <row r="96" spans="1:4" ht="13.5">
      <c r="A96" s="55"/>
      <c r="B96" s="55"/>
      <c r="C96" s="57"/>
      <c r="D96" s="105"/>
    </row>
    <row r="97" spans="1:4" ht="13.5">
      <c r="A97" s="55"/>
      <c r="B97" s="55"/>
      <c r="C97" s="57"/>
      <c r="D97" s="105"/>
    </row>
    <row r="98" spans="1:4" ht="13.5">
      <c r="A98" s="55"/>
      <c r="B98" s="55"/>
      <c r="C98" s="57"/>
      <c r="D98" s="57"/>
    </row>
    <row r="99" spans="1:4" ht="13.5">
      <c r="A99" s="55"/>
      <c r="B99" s="55"/>
      <c r="C99" s="57"/>
      <c r="D99" s="105"/>
    </row>
    <row r="100" spans="1:4" ht="13.5">
      <c r="A100" s="55"/>
      <c r="B100" s="55"/>
      <c r="C100" s="57"/>
      <c r="D100" s="105"/>
    </row>
    <row r="101" spans="1:4" ht="13.5">
      <c r="A101" s="55"/>
      <c r="B101" s="55"/>
      <c r="C101" s="57"/>
      <c r="D101" s="105"/>
    </row>
    <row r="102" spans="1:4" ht="13.5">
      <c r="A102" s="55"/>
      <c r="B102" s="55"/>
      <c r="C102" s="57"/>
      <c r="D102" s="105"/>
    </row>
    <row r="103" spans="1:4" ht="13.5">
      <c r="A103" s="55"/>
      <c r="B103" s="55"/>
      <c r="C103" s="57"/>
      <c r="D103" s="105"/>
    </row>
    <row r="104" spans="1:4" ht="13.5">
      <c r="A104" s="55"/>
      <c r="B104" s="55"/>
      <c r="C104" s="57"/>
      <c r="D104" s="105"/>
    </row>
    <row r="105" spans="1:4" ht="13.5">
      <c r="A105" s="55"/>
      <c r="B105" s="55"/>
      <c r="C105" s="57"/>
      <c r="D105" s="105"/>
    </row>
    <row r="106" spans="1:4" ht="13.5">
      <c r="A106" s="55"/>
      <c r="B106" s="55"/>
      <c r="C106" s="57"/>
      <c r="D106" s="105"/>
    </row>
    <row r="107" spans="1:4" ht="13.5">
      <c r="A107" s="55"/>
      <c r="B107" s="55"/>
      <c r="C107" s="57"/>
      <c r="D107" s="105"/>
    </row>
    <row r="108" spans="1:4" ht="13.5">
      <c r="A108" s="55"/>
      <c r="B108" s="55"/>
      <c r="C108" s="57"/>
      <c r="D108" s="105"/>
    </row>
    <row r="109" spans="1:4" ht="13.5">
      <c r="A109" s="55"/>
      <c r="B109" s="55"/>
      <c r="C109" s="57"/>
      <c r="D109" s="105"/>
    </row>
    <row r="110" spans="1:4" ht="13.5">
      <c r="A110" s="55"/>
      <c r="B110" s="55"/>
      <c r="C110" s="57"/>
      <c r="D110" s="105"/>
    </row>
    <row r="111" spans="1:4" ht="13.5">
      <c r="A111" s="55"/>
      <c r="B111" s="55"/>
      <c r="C111" s="57"/>
      <c r="D111" s="105"/>
    </row>
    <row r="112" spans="1:4" ht="13.5">
      <c r="A112" s="55"/>
      <c r="B112" s="55"/>
      <c r="C112" s="57"/>
      <c r="D112" s="57"/>
    </row>
    <row r="113" spans="1:4" ht="13.5">
      <c r="A113" s="55"/>
      <c r="B113" s="55"/>
      <c r="C113" s="57"/>
      <c r="D113" s="105"/>
    </row>
    <row r="114" spans="1:4" ht="13.5">
      <c r="A114" s="55"/>
      <c r="B114" s="55"/>
      <c r="C114" s="57"/>
      <c r="D114" s="105"/>
    </row>
    <row r="115" spans="1:4" ht="13.5">
      <c r="A115" s="55"/>
      <c r="B115" s="55"/>
      <c r="C115" s="57"/>
      <c r="D115" s="105"/>
    </row>
    <row r="116" spans="1:4" ht="13.5">
      <c r="A116" s="55"/>
      <c r="B116" s="55"/>
      <c r="C116" s="57"/>
      <c r="D116" s="105"/>
    </row>
    <row r="117" spans="1:4" ht="13.5">
      <c r="A117" s="55"/>
      <c r="B117" s="55"/>
      <c r="C117" s="57"/>
      <c r="D117" s="105"/>
    </row>
    <row r="118" spans="1:4" ht="13.5">
      <c r="A118" s="55"/>
      <c r="B118" s="55"/>
      <c r="C118" s="57"/>
      <c r="D118" s="105"/>
    </row>
    <row r="119" spans="1:4" ht="13.5">
      <c r="A119" s="55"/>
      <c r="B119" s="55"/>
      <c r="C119" s="57"/>
      <c r="D119" s="105"/>
    </row>
    <row r="120" spans="1:4" ht="13.5">
      <c r="A120" s="55"/>
      <c r="B120" s="55"/>
      <c r="C120" s="57"/>
      <c r="D120" s="105"/>
    </row>
    <row r="121" spans="1:4" ht="13.5">
      <c r="A121" s="55"/>
      <c r="B121" s="55"/>
      <c r="C121" s="57"/>
      <c r="D121" s="105"/>
    </row>
    <row r="122" spans="1:4" ht="13.5">
      <c r="A122" s="55"/>
      <c r="B122" s="55"/>
      <c r="C122" s="57"/>
      <c r="D122" s="105"/>
    </row>
    <row r="123" spans="1:4" ht="13.5">
      <c r="A123" s="55"/>
      <c r="B123" s="55"/>
      <c r="C123" s="57"/>
      <c r="D123" s="105"/>
    </row>
    <row r="124" spans="1:4" ht="13.5">
      <c r="A124" s="55"/>
      <c r="B124" s="55"/>
      <c r="C124" s="57"/>
      <c r="D124" s="105"/>
    </row>
    <row r="125" spans="1:4" ht="13.5">
      <c r="A125" s="55"/>
      <c r="B125" s="55"/>
      <c r="C125" s="57"/>
      <c r="D125" s="105"/>
    </row>
    <row r="126" spans="1:4" ht="13.5">
      <c r="A126" s="55"/>
      <c r="B126" s="55"/>
      <c r="C126" s="57"/>
      <c r="D126" s="57"/>
    </row>
    <row r="127" spans="1:4" ht="13.5">
      <c r="A127" s="55"/>
      <c r="B127" s="55"/>
      <c r="C127" s="57"/>
      <c r="D127" s="105"/>
    </row>
    <row r="128" spans="1:4" ht="13.5">
      <c r="A128" s="55"/>
      <c r="B128" s="55"/>
      <c r="C128" s="57"/>
      <c r="D128" s="105"/>
    </row>
    <row r="129" spans="1:4" ht="13.5">
      <c r="A129" s="55"/>
      <c r="B129" s="55"/>
      <c r="C129" s="57"/>
      <c r="D129" s="105"/>
    </row>
    <row r="130" spans="1:4" ht="13.5">
      <c r="A130" s="55"/>
      <c r="B130" s="55"/>
      <c r="C130" s="57"/>
      <c r="D130" s="105"/>
    </row>
    <row r="131" spans="1:4" ht="13.5">
      <c r="A131" s="55"/>
      <c r="B131" s="55"/>
      <c r="C131" s="57"/>
      <c r="D131" s="105"/>
    </row>
    <row r="132" spans="1:4" ht="13.5">
      <c r="A132" s="55"/>
      <c r="B132" s="55"/>
      <c r="C132" s="57"/>
      <c r="D132" s="105"/>
    </row>
    <row r="133" spans="1:4" ht="13.5">
      <c r="A133" s="55"/>
      <c r="B133" s="55"/>
      <c r="C133" s="57"/>
      <c r="D133" s="105"/>
    </row>
    <row r="134" spans="1:4" ht="13.5">
      <c r="A134" s="55"/>
      <c r="B134" s="55"/>
      <c r="C134" s="57"/>
      <c r="D134" s="105"/>
    </row>
    <row r="135" spans="1:4" ht="13.5">
      <c r="A135" s="55"/>
      <c r="B135" s="55"/>
      <c r="C135" s="57"/>
      <c r="D135" s="105"/>
    </row>
    <row r="136" spans="1:4" ht="13.5">
      <c r="A136" s="55"/>
      <c r="B136" s="55"/>
      <c r="C136" s="57"/>
      <c r="D136" s="105"/>
    </row>
    <row r="137" spans="1:4" ht="13.5">
      <c r="A137" s="55"/>
      <c r="B137" s="55"/>
      <c r="C137" s="57"/>
      <c r="D137" s="105"/>
    </row>
    <row r="138" spans="1:4" ht="13.5">
      <c r="A138" s="55"/>
      <c r="B138" s="55"/>
      <c r="C138" s="57"/>
      <c r="D138" s="105"/>
    </row>
    <row r="139" spans="1:4" ht="13.5">
      <c r="A139" s="55"/>
      <c r="B139" s="55"/>
      <c r="C139" s="57"/>
      <c r="D139" s="105"/>
    </row>
    <row r="140" spans="1:4" ht="13.5">
      <c r="A140" s="55"/>
      <c r="B140" s="55"/>
      <c r="C140" s="57"/>
      <c r="D140" s="57"/>
    </row>
    <row r="141" spans="1:4" ht="13.5">
      <c r="A141" s="55"/>
      <c r="B141" s="55"/>
      <c r="C141" s="57"/>
      <c r="D141" s="105"/>
    </row>
    <row r="142" spans="1:4" ht="13.5">
      <c r="A142" s="55"/>
      <c r="B142" s="55"/>
      <c r="C142" s="57"/>
      <c r="D142" s="105"/>
    </row>
    <row r="143" spans="1:4" ht="13.5">
      <c r="A143" s="55"/>
      <c r="B143" s="55"/>
      <c r="C143" s="57"/>
      <c r="D143" s="105"/>
    </row>
    <row r="144" spans="1:4" ht="13.5">
      <c r="A144" s="55"/>
      <c r="B144" s="55"/>
      <c r="C144" s="57"/>
      <c r="D144" s="105"/>
    </row>
    <row r="145" spans="1:4" ht="13.5">
      <c r="A145" s="55"/>
      <c r="B145" s="55"/>
      <c r="C145" s="57"/>
      <c r="D145" s="105"/>
    </row>
    <row r="146" spans="1:4" ht="13.5">
      <c r="A146" s="55"/>
      <c r="B146" s="55"/>
      <c r="C146" s="57"/>
      <c r="D146" s="105"/>
    </row>
    <row r="147" spans="1:4" ht="13.5">
      <c r="A147" s="55"/>
      <c r="B147" s="55"/>
      <c r="C147" s="57"/>
      <c r="D147" s="105"/>
    </row>
    <row r="148" spans="1:4" ht="13.5">
      <c r="A148" s="55"/>
      <c r="B148" s="55"/>
      <c r="C148" s="57"/>
      <c r="D148" s="105"/>
    </row>
    <row r="149" spans="1:4" ht="13.5">
      <c r="A149" s="55"/>
      <c r="B149" s="55"/>
      <c r="C149" s="57"/>
      <c r="D149" s="105"/>
    </row>
    <row r="150" spans="1:4" ht="13.5">
      <c r="A150" s="55"/>
      <c r="B150" s="55"/>
      <c r="C150" s="57"/>
      <c r="D150" s="105"/>
    </row>
    <row r="151" spans="1:4" ht="13.5">
      <c r="A151" s="55"/>
      <c r="B151" s="55"/>
      <c r="C151" s="57"/>
      <c r="D151" s="105"/>
    </row>
    <row r="152" spans="1:4" ht="13.5">
      <c r="A152" s="55"/>
      <c r="B152" s="55"/>
      <c r="C152" s="57"/>
      <c r="D152" s="105"/>
    </row>
    <row r="153" spans="1:4" ht="13.5">
      <c r="A153" s="55"/>
      <c r="B153" s="55"/>
      <c r="C153" s="57"/>
      <c r="D153" s="105"/>
    </row>
    <row r="154" spans="1:9" ht="13.5">
      <c r="A154" s="55"/>
      <c r="B154" s="55"/>
      <c r="C154" s="57"/>
      <c r="D154" s="57"/>
      <c r="E154" s="55"/>
      <c r="F154" s="55"/>
      <c r="G154" s="57"/>
      <c r="H154" s="57"/>
      <c r="I154" s="105"/>
    </row>
    <row r="155" spans="1:9" ht="13.5">
      <c r="A155" s="55"/>
      <c r="B155" s="55"/>
      <c r="C155" s="56"/>
      <c r="D155" s="56"/>
      <c r="E155" s="55"/>
      <c r="F155" s="55"/>
      <c r="G155" s="57"/>
      <c r="H155" s="57"/>
      <c r="I155" s="105"/>
    </row>
    <row r="156" spans="1:9" ht="13.5">
      <c r="A156" s="55"/>
      <c r="B156" s="55"/>
      <c r="C156" s="56"/>
      <c r="D156" s="56"/>
      <c r="E156" s="55"/>
      <c r="F156" s="55"/>
      <c r="G156" s="57"/>
      <c r="H156" s="57"/>
      <c r="I156" s="105"/>
    </row>
    <row r="157" spans="1:9" ht="13.5">
      <c r="A157" s="55"/>
      <c r="B157" s="55"/>
      <c r="C157" s="56"/>
      <c r="D157" s="56"/>
      <c r="E157" s="55"/>
      <c r="F157" s="55"/>
      <c r="G157" s="57"/>
      <c r="H157" s="57"/>
      <c r="I157" s="105"/>
    </row>
    <row r="158" spans="1:9" ht="13.5">
      <c r="A158" s="55"/>
      <c r="B158" s="55"/>
      <c r="C158" s="56"/>
      <c r="D158" s="56"/>
      <c r="E158" s="55"/>
      <c r="F158" s="55"/>
      <c r="G158" s="57"/>
      <c r="H158" s="57"/>
      <c r="I158" s="105"/>
    </row>
    <row r="159" spans="1:9" ht="13.5">
      <c r="A159" s="55"/>
      <c r="B159" s="55"/>
      <c r="C159" s="56"/>
      <c r="D159" s="56"/>
      <c r="E159" s="55"/>
      <c r="F159" s="55"/>
      <c r="G159" s="57"/>
      <c r="H159" s="57"/>
      <c r="I159" s="105"/>
    </row>
    <row r="160" spans="1:9" ht="13.5">
      <c r="A160" s="55"/>
      <c r="B160" s="55"/>
      <c r="C160" s="56"/>
      <c r="D160" s="56"/>
      <c r="E160" s="55"/>
      <c r="F160" s="55"/>
      <c r="G160" s="57"/>
      <c r="H160" s="57"/>
      <c r="I160" s="105"/>
    </row>
    <row r="161" spans="1:9" ht="13.5">
      <c r="A161" s="55"/>
      <c r="B161" s="55"/>
      <c r="C161" s="56"/>
      <c r="D161" s="56"/>
      <c r="E161" s="55"/>
      <c r="F161" s="55"/>
      <c r="G161" s="57"/>
      <c r="H161" s="57"/>
      <c r="I161" s="105"/>
    </row>
    <row r="162" spans="1:9" ht="13.5">
      <c r="A162" s="55"/>
      <c r="B162" s="55"/>
      <c r="C162" s="56"/>
      <c r="D162" s="56"/>
      <c r="E162" s="55"/>
      <c r="F162" s="55"/>
      <c r="G162" s="57"/>
      <c r="H162" s="57"/>
      <c r="I162" s="105"/>
    </row>
    <row r="163" spans="1:9" ht="13.5">
      <c r="A163" s="55"/>
      <c r="B163" s="55"/>
      <c r="C163" s="56"/>
      <c r="D163" s="56"/>
      <c r="E163" s="55"/>
      <c r="F163" s="55"/>
      <c r="G163" s="57"/>
      <c r="H163" s="57"/>
      <c r="I163" s="105"/>
    </row>
    <row r="164" spans="1:9" ht="13.5">
      <c r="A164" s="55"/>
      <c r="B164" s="55"/>
      <c r="C164" s="56"/>
      <c r="D164" s="56"/>
      <c r="E164" s="55"/>
      <c r="F164" s="55"/>
      <c r="G164" s="57"/>
      <c r="H164" s="57"/>
      <c r="I164" s="105"/>
    </row>
    <row r="165" spans="1:9" ht="13.5">
      <c r="A165" s="55"/>
      <c r="B165" s="55"/>
      <c r="C165" s="56"/>
      <c r="D165" s="56"/>
      <c r="E165" s="55"/>
      <c r="F165" s="55"/>
      <c r="G165" s="57"/>
      <c r="H165" s="57"/>
      <c r="I165" s="105"/>
    </row>
    <row r="166" spans="1:9" ht="13.5">
      <c r="A166" s="55"/>
      <c r="B166" s="55"/>
      <c r="C166" s="56"/>
      <c r="D166" s="56"/>
      <c r="E166" s="55"/>
      <c r="F166" s="55"/>
      <c r="G166" s="57"/>
      <c r="H166" s="57"/>
      <c r="I166" s="105"/>
    </row>
    <row r="167" spans="1:9" ht="13.5">
      <c r="A167" s="55"/>
      <c r="B167" s="55"/>
      <c r="C167" s="56"/>
      <c r="D167" s="56"/>
      <c r="E167" s="55"/>
      <c r="F167" s="55"/>
      <c r="G167" s="57"/>
      <c r="H167" s="57"/>
      <c r="I167" s="105"/>
    </row>
    <row r="168" spans="1:9" ht="13.5">
      <c r="A168" s="55"/>
      <c r="B168" s="55"/>
      <c r="C168" s="56"/>
      <c r="D168" s="56"/>
      <c r="E168" s="55"/>
      <c r="F168" s="55"/>
      <c r="G168" s="57"/>
      <c r="H168" s="57"/>
      <c r="I168" s="105"/>
    </row>
    <row r="169" spans="1:9" ht="13.5">
      <c r="A169" s="55"/>
      <c r="B169" s="55"/>
      <c r="C169" s="56"/>
      <c r="D169" s="56"/>
      <c r="E169" s="55"/>
      <c r="F169" s="55"/>
      <c r="G169" s="57"/>
      <c r="H169" s="57"/>
      <c r="I169" s="105"/>
    </row>
    <row r="170" spans="1:9" ht="13.5">
      <c r="A170" s="55"/>
      <c r="B170" s="55"/>
      <c r="C170" s="56"/>
      <c r="D170" s="56"/>
      <c r="E170" s="55"/>
      <c r="F170" s="55"/>
      <c r="G170" s="57"/>
      <c r="H170" s="57"/>
      <c r="I170" s="105"/>
    </row>
    <row r="171" spans="1:9" ht="13.5">
      <c r="A171" s="55"/>
      <c r="B171" s="55"/>
      <c r="C171" s="56"/>
      <c r="D171" s="56"/>
      <c r="E171" s="55"/>
      <c r="F171" s="55"/>
      <c r="G171" s="57"/>
      <c r="H171" s="57"/>
      <c r="I171" s="105"/>
    </row>
    <row r="172" spans="1:9" ht="13.5">
      <c r="A172" s="55"/>
      <c r="B172" s="55"/>
      <c r="C172" s="56"/>
      <c r="D172" s="56"/>
      <c r="E172" s="55"/>
      <c r="F172" s="55"/>
      <c r="G172" s="57"/>
      <c r="H172" s="57"/>
      <c r="I172" s="105"/>
    </row>
    <row r="173" spans="1:9" ht="13.5">
      <c r="A173" s="55"/>
      <c r="B173" s="55"/>
      <c r="C173" s="56"/>
      <c r="D173" s="56"/>
      <c r="E173" s="55"/>
      <c r="F173" s="55"/>
      <c r="G173" s="57"/>
      <c r="H173" s="57"/>
      <c r="I173" s="105"/>
    </row>
    <row r="174" spans="1:9" ht="13.5">
      <c r="A174" s="55"/>
      <c r="B174" s="55"/>
      <c r="C174" s="56"/>
      <c r="D174" s="56"/>
      <c r="E174" s="55"/>
      <c r="F174" s="55"/>
      <c r="G174" s="57"/>
      <c r="H174" s="57"/>
      <c r="I174" s="105"/>
    </row>
    <row r="175" spans="1:9" ht="13.5">
      <c r="A175" s="55"/>
      <c r="B175" s="55"/>
      <c r="C175" s="56"/>
      <c r="D175" s="56"/>
      <c r="E175" s="55"/>
      <c r="F175" s="55"/>
      <c r="G175" s="57"/>
      <c r="H175" s="57"/>
      <c r="I175" s="105"/>
    </row>
    <row r="176" spans="1:9" ht="13.5">
      <c r="A176" s="55"/>
      <c r="B176" s="55"/>
      <c r="C176" s="56"/>
      <c r="D176" s="56"/>
      <c r="E176" s="55"/>
      <c r="F176" s="55"/>
      <c r="G176" s="57"/>
      <c r="H176" s="57"/>
      <c r="I176" s="105"/>
    </row>
    <row r="177" spans="1:9" ht="13.5">
      <c r="A177" s="55"/>
      <c r="B177" s="55"/>
      <c r="C177" s="56"/>
      <c r="D177" s="56"/>
      <c r="E177" s="55"/>
      <c r="F177" s="55"/>
      <c r="G177" s="57"/>
      <c r="H177" s="57"/>
      <c r="I177" s="105"/>
    </row>
    <row r="178" spans="1:9" ht="13.5">
      <c r="A178" s="55"/>
      <c r="B178" s="55"/>
      <c r="C178" s="56"/>
      <c r="D178" s="56"/>
      <c r="E178" s="55"/>
      <c r="F178" s="55"/>
      <c r="G178" s="57"/>
      <c r="H178" s="57"/>
      <c r="I178" s="105"/>
    </row>
    <row r="179" spans="1:9" ht="13.5">
      <c r="A179" s="55"/>
      <c r="B179" s="55"/>
      <c r="C179" s="56"/>
      <c r="D179" s="56"/>
      <c r="E179" s="55"/>
      <c r="F179" s="55"/>
      <c r="G179" s="57"/>
      <c r="H179" s="57"/>
      <c r="I179" s="105"/>
    </row>
    <row r="180" spans="1:9" ht="13.5">
      <c r="A180" s="55"/>
      <c r="B180" s="55"/>
      <c r="C180" s="56"/>
      <c r="D180" s="56"/>
      <c r="E180" s="55"/>
      <c r="F180" s="55"/>
      <c r="G180" s="57"/>
      <c r="H180" s="57"/>
      <c r="I180" s="105"/>
    </row>
    <row r="181" spans="1:9" ht="13.5">
      <c r="A181" s="55"/>
      <c r="B181" s="55"/>
      <c r="C181" s="56"/>
      <c r="D181" s="56"/>
      <c r="E181" s="55"/>
      <c r="F181" s="55"/>
      <c r="G181" s="57"/>
      <c r="H181" s="57"/>
      <c r="I181" s="105"/>
    </row>
    <row r="182" spans="1:9" ht="13.5">
      <c r="A182" s="55"/>
      <c r="B182" s="55"/>
      <c r="C182" s="56"/>
      <c r="D182" s="56"/>
      <c r="E182" s="55"/>
      <c r="F182" s="55"/>
      <c r="G182" s="57"/>
      <c r="H182" s="57"/>
      <c r="I182" s="105"/>
    </row>
    <row r="183" spans="1:9" ht="13.5">
      <c r="A183" s="55"/>
      <c r="B183" s="55"/>
      <c r="C183" s="56"/>
      <c r="D183" s="56"/>
      <c r="E183" s="55"/>
      <c r="F183" s="55"/>
      <c r="G183" s="57"/>
      <c r="H183" s="57"/>
      <c r="I183" s="105"/>
    </row>
    <row r="184" spans="1:9" ht="13.5">
      <c r="A184" s="55"/>
      <c r="B184" s="55"/>
      <c r="C184" s="56"/>
      <c r="D184" s="56"/>
      <c r="E184" s="55"/>
      <c r="F184" s="55"/>
      <c r="G184" s="57"/>
      <c r="H184" s="57"/>
      <c r="I184" s="105"/>
    </row>
    <row r="185" spans="1:9" ht="13.5">
      <c r="A185" s="55"/>
      <c r="B185" s="55"/>
      <c r="C185" s="56"/>
      <c r="D185" s="56"/>
      <c r="E185" s="55"/>
      <c r="F185" s="55"/>
      <c r="G185" s="57"/>
      <c r="H185" s="57"/>
      <c r="I185" s="105"/>
    </row>
    <row r="186" spans="1:9" ht="13.5">
      <c r="A186" s="55"/>
      <c r="B186" s="55"/>
      <c r="C186" s="56"/>
      <c r="D186" s="56"/>
      <c r="E186" s="55"/>
      <c r="F186" s="55"/>
      <c r="G186" s="57"/>
      <c r="H186" s="57"/>
      <c r="I186" s="105"/>
    </row>
    <row r="187" spans="1:9" ht="13.5">
      <c r="A187" s="55"/>
      <c r="B187" s="55"/>
      <c r="C187" s="56"/>
      <c r="D187" s="56"/>
      <c r="E187" s="55"/>
      <c r="F187" s="55"/>
      <c r="G187" s="57"/>
      <c r="H187" s="57"/>
      <c r="I187" s="105"/>
    </row>
    <row r="188" spans="1:9" ht="13.5">
      <c r="A188" s="55"/>
      <c r="B188" s="55"/>
      <c r="C188" s="56"/>
      <c r="D188" s="56"/>
      <c r="E188" s="55"/>
      <c r="F188" s="55"/>
      <c r="G188" s="57"/>
      <c r="H188" s="57"/>
      <c r="I188" s="105"/>
    </row>
    <row r="189" spans="1:9" ht="13.5">
      <c r="A189" s="55"/>
      <c r="B189" s="55"/>
      <c r="C189" s="56"/>
      <c r="D189" s="56"/>
      <c r="E189" s="55"/>
      <c r="F189" s="55"/>
      <c r="G189" s="57"/>
      <c r="H189" s="57"/>
      <c r="I189" s="105"/>
    </row>
    <row r="190" spans="1:9" ht="13.5">
      <c r="A190" s="55"/>
      <c r="B190" s="55"/>
      <c r="C190" s="56"/>
      <c r="D190" s="56"/>
      <c r="E190" s="55"/>
      <c r="F190" s="55"/>
      <c r="G190" s="57"/>
      <c r="H190" s="57"/>
      <c r="I190" s="105"/>
    </row>
    <row r="191" spans="1:9" ht="13.5">
      <c r="A191" s="55"/>
      <c r="B191" s="55"/>
      <c r="C191" s="56"/>
      <c r="D191" s="56"/>
      <c r="E191" s="55"/>
      <c r="F191" s="55"/>
      <c r="G191" s="57"/>
      <c r="H191" s="57"/>
      <c r="I191" s="105"/>
    </row>
    <row r="192" spans="1:9" ht="13.5">
      <c r="A192" s="55"/>
      <c r="B192" s="55"/>
      <c r="C192" s="56"/>
      <c r="D192" s="56"/>
      <c r="E192" s="55"/>
      <c r="F192" s="55"/>
      <c r="G192" s="57"/>
      <c r="H192" s="57"/>
      <c r="I192" s="105"/>
    </row>
    <row r="193" spans="1:9" ht="13.5">
      <c r="A193" s="55"/>
      <c r="B193" s="55"/>
      <c r="C193" s="56"/>
      <c r="D193" s="56"/>
      <c r="E193" s="55"/>
      <c r="F193" s="55"/>
      <c r="G193" s="57"/>
      <c r="H193" s="57"/>
      <c r="I193" s="105"/>
    </row>
    <row r="194" spans="1:9" ht="13.5">
      <c r="A194" s="55"/>
      <c r="B194" s="55"/>
      <c r="C194" s="56"/>
      <c r="D194" s="56"/>
      <c r="E194" s="55"/>
      <c r="F194" s="55"/>
      <c r="G194" s="57"/>
      <c r="H194" s="57"/>
      <c r="I194" s="105"/>
    </row>
    <row r="195" spans="1:9" ht="13.5">
      <c r="A195" s="55"/>
      <c r="B195" s="55"/>
      <c r="C195" s="56"/>
      <c r="D195" s="56"/>
      <c r="E195" s="55"/>
      <c r="F195" s="55"/>
      <c r="G195" s="57"/>
      <c r="H195" s="57"/>
      <c r="I195" s="105"/>
    </row>
    <row r="196" spans="1:9" ht="13.5">
      <c r="A196" s="55"/>
      <c r="B196" s="55"/>
      <c r="C196" s="56"/>
      <c r="D196" s="56"/>
      <c r="E196" s="55"/>
      <c r="F196" s="55"/>
      <c r="G196" s="57"/>
      <c r="H196" s="57"/>
      <c r="I196" s="105"/>
    </row>
    <row r="197" spans="1:9" ht="13.5">
      <c r="A197" s="55"/>
      <c r="B197" s="55"/>
      <c r="C197" s="56"/>
      <c r="D197" s="56"/>
      <c r="E197" s="55"/>
      <c r="F197" s="55"/>
      <c r="G197" s="57"/>
      <c r="H197" s="57"/>
      <c r="I197" s="105"/>
    </row>
    <row r="198" spans="1:9" ht="13.5">
      <c r="A198" s="55"/>
      <c r="B198" s="55"/>
      <c r="C198" s="56"/>
      <c r="D198" s="56"/>
      <c r="E198" s="55"/>
      <c r="F198" s="55"/>
      <c r="G198" s="57"/>
      <c r="H198" s="57"/>
      <c r="I198" s="105"/>
    </row>
    <row r="199" spans="1:9" ht="13.5">
      <c r="A199" s="55"/>
      <c r="B199" s="55"/>
      <c r="C199" s="56"/>
      <c r="D199" s="56"/>
      <c r="E199" s="55"/>
      <c r="F199" s="55"/>
      <c r="G199" s="57"/>
      <c r="H199" s="57"/>
      <c r="I199" s="105"/>
    </row>
    <row r="200" spans="1:9" ht="13.5">
      <c r="A200" s="55"/>
      <c r="B200" s="55"/>
      <c r="C200" s="56"/>
      <c r="D200" s="56"/>
      <c r="E200" s="55"/>
      <c r="F200" s="55"/>
      <c r="G200" s="57"/>
      <c r="H200" s="57"/>
      <c r="I200" s="105"/>
    </row>
    <row r="201" spans="1:9" ht="13.5">
      <c r="A201" s="55"/>
      <c r="B201" s="55"/>
      <c r="C201" s="56"/>
      <c r="D201" s="56"/>
      <c r="E201" s="55"/>
      <c r="F201" s="55"/>
      <c r="G201" s="57"/>
      <c r="H201" s="57"/>
      <c r="I201" s="105"/>
    </row>
    <row r="202" spans="1:9" ht="13.5">
      <c r="A202" s="55"/>
      <c r="B202" s="55"/>
      <c r="C202" s="56"/>
      <c r="D202" s="56"/>
      <c r="E202" s="55"/>
      <c r="F202" s="55"/>
      <c r="G202" s="57"/>
      <c r="H202" s="57"/>
      <c r="I202" s="105"/>
    </row>
    <row r="203" spans="1:9" ht="13.5">
      <c r="A203" s="55"/>
      <c r="B203" s="55"/>
      <c r="C203" s="56"/>
      <c r="D203" s="56"/>
      <c r="E203" s="55"/>
      <c r="F203" s="55"/>
      <c r="G203" s="57"/>
      <c r="H203" s="57"/>
      <c r="I203" s="105"/>
    </row>
    <row r="204" spans="1:9" ht="13.5">
      <c r="A204" s="55"/>
      <c r="B204" s="55"/>
      <c r="C204" s="56"/>
      <c r="D204" s="56"/>
      <c r="E204" s="55"/>
      <c r="F204" s="55"/>
      <c r="G204" s="57"/>
      <c r="H204" s="57"/>
      <c r="I204" s="105"/>
    </row>
    <row r="205" spans="1:9" ht="13.5">
      <c r="A205" s="55"/>
      <c r="B205" s="55"/>
      <c r="C205" s="56"/>
      <c r="D205" s="56"/>
      <c r="E205" s="55"/>
      <c r="F205" s="55"/>
      <c r="G205" s="57"/>
      <c r="H205" s="57"/>
      <c r="I205" s="105"/>
    </row>
    <row r="206" spans="1:9" ht="13.5">
      <c r="A206" s="55"/>
      <c r="B206" s="55"/>
      <c r="C206" s="56"/>
      <c r="D206" s="56"/>
      <c r="E206" s="55"/>
      <c r="F206" s="55"/>
      <c r="G206" s="57"/>
      <c r="H206" s="57"/>
      <c r="I206" s="105"/>
    </row>
    <row r="207" spans="1:9" ht="13.5">
      <c r="A207" s="55"/>
      <c r="B207" s="55"/>
      <c r="C207" s="56"/>
      <c r="D207" s="56"/>
      <c r="E207" s="55"/>
      <c r="F207" s="55"/>
      <c r="G207" s="57"/>
      <c r="H207" s="57"/>
      <c r="I207" s="105"/>
    </row>
    <row r="208" spans="1:9" ht="13.5">
      <c r="A208" s="55"/>
      <c r="B208" s="55"/>
      <c r="C208" s="56"/>
      <c r="D208" s="56"/>
      <c r="E208" s="55"/>
      <c r="F208" s="55"/>
      <c r="G208" s="57"/>
      <c r="H208" s="57"/>
      <c r="I208" s="105"/>
    </row>
    <row r="209" spans="1:9" ht="13.5">
      <c r="A209" s="55"/>
      <c r="B209" s="55"/>
      <c r="C209" s="56"/>
      <c r="D209" s="56"/>
      <c r="E209" s="55"/>
      <c r="F209" s="55"/>
      <c r="G209" s="57"/>
      <c r="H209" s="57"/>
      <c r="I209" s="105"/>
    </row>
    <row r="210" spans="1:9" ht="13.5">
      <c r="A210" s="55"/>
      <c r="B210" s="55"/>
      <c r="C210" s="56"/>
      <c r="D210" s="56"/>
      <c r="E210" s="55"/>
      <c r="F210" s="55"/>
      <c r="G210" s="57"/>
      <c r="H210" s="57"/>
      <c r="I210" s="105"/>
    </row>
    <row r="211" spans="1:9" ht="13.5">
      <c r="A211" s="55"/>
      <c r="B211" s="55"/>
      <c r="C211" s="56"/>
      <c r="D211" s="56"/>
      <c r="E211" s="55"/>
      <c r="F211" s="55"/>
      <c r="G211" s="57"/>
      <c r="H211" s="57"/>
      <c r="I211" s="105"/>
    </row>
    <row r="212" spans="1:9" ht="13.5">
      <c r="A212" s="55"/>
      <c r="B212" s="55"/>
      <c r="C212" s="56"/>
      <c r="D212" s="56"/>
      <c r="E212" s="55"/>
      <c r="F212" s="55"/>
      <c r="G212" s="57"/>
      <c r="H212" s="57"/>
      <c r="I212" s="105"/>
    </row>
    <row r="213" spans="1:9" ht="13.5">
      <c r="A213" s="55"/>
      <c r="B213" s="55"/>
      <c r="C213" s="56"/>
      <c r="D213" s="56"/>
      <c r="E213" s="55"/>
      <c r="F213" s="55"/>
      <c r="G213" s="57"/>
      <c r="H213" s="57"/>
      <c r="I213" s="105"/>
    </row>
    <row r="214" spans="1:9" ht="13.5">
      <c r="A214" s="55"/>
      <c r="B214" s="55"/>
      <c r="C214" s="56"/>
      <c r="D214" s="56"/>
      <c r="E214" s="55"/>
      <c r="F214" s="55"/>
      <c r="G214" s="57"/>
      <c r="H214" s="57"/>
      <c r="I214" s="105"/>
    </row>
    <row r="215" spans="1:9" ht="13.5">
      <c r="A215" s="55"/>
      <c r="B215" s="55"/>
      <c r="C215" s="56"/>
      <c r="D215" s="56"/>
      <c r="E215" s="55"/>
      <c r="F215" s="55"/>
      <c r="G215" s="57"/>
      <c r="H215" s="57"/>
      <c r="I215" s="105"/>
    </row>
    <row r="216" spans="1:9" ht="13.5">
      <c r="A216" s="55"/>
      <c r="B216" s="55"/>
      <c r="C216" s="56"/>
      <c r="D216" s="56"/>
      <c r="E216" s="55"/>
      <c r="F216" s="55"/>
      <c r="G216" s="57"/>
      <c r="H216" s="57"/>
      <c r="I216" s="105"/>
    </row>
    <row r="217" spans="1:9" ht="13.5">
      <c r="A217" s="55"/>
      <c r="B217" s="55"/>
      <c r="C217" s="56"/>
      <c r="D217" s="56"/>
      <c r="E217" s="55"/>
      <c r="F217" s="55"/>
      <c r="G217" s="57"/>
      <c r="H217" s="57"/>
      <c r="I217" s="105"/>
    </row>
    <row r="218" spans="1:9" ht="13.5">
      <c r="A218" s="55"/>
      <c r="B218" s="55"/>
      <c r="C218" s="56"/>
      <c r="D218" s="56"/>
      <c r="E218" s="55"/>
      <c r="F218" s="55"/>
      <c r="G218" s="57"/>
      <c r="H218" s="57"/>
      <c r="I218" s="105"/>
    </row>
    <row r="219" spans="1:9" ht="13.5">
      <c r="A219" s="55"/>
      <c r="B219" s="55"/>
      <c r="C219" s="56"/>
      <c r="D219" s="56"/>
      <c r="E219" s="55"/>
      <c r="F219" s="55"/>
      <c r="G219" s="57"/>
      <c r="H219" s="57"/>
      <c r="I219" s="105"/>
    </row>
    <row r="220" spans="1:9" ht="13.5">
      <c r="A220" s="55"/>
      <c r="B220" s="55"/>
      <c r="C220" s="56"/>
      <c r="D220" s="56"/>
      <c r="E220" s="55"/>
      <c r="F220" s="55"/>
      <c r="G220" s="57"/>
      <c r="H220" s="57"/>
      <c r="I220" s="105"/>
    </row>
    <row r="221" spans="1:9" ht="13.5">
      <c r="A221" s="55"/>
      <c r="B221" s="55"/>
      <c r="C221" s="56"/>
      <c r="D221" s="56"/>
      <c r="E221" s="55"/>
      <c r="F221" s="55"/>
      <c r="G221" s="57"/>
      <c r="H221" s="57"/>
      <c r="I221" s="105"/>
    </row>
    <row r="222" spans="1:9" ht="13.5">
      <c r="A222" s="55"/>
      <c r="B222" s="55"/>
      <c r="C222" s="56"/>
      <c r="D222" s="56"/>
      <c r="E222" s="55"/>
      <c r="F222" s="55"/>
      <c r="G222" s="57"/>
      <c r="H222" s="57"/>
      <c r="I222" s="105"/>
    </row>
    <row r="223" spans="1:9" ht="13.5">
      <c r="A223" s="55"/>
      <c r="B223" s="55"/>
      <c r="C223" s="56"/>
      <c r="D223" s="56"/>
      <c r="E223" s="55"/>
      <c r="F223" s="55"/>
      <c r="G223" s="57"/>
      <c r="H223" s="57"/>
      <c r="I223" s="105"/>
    </row>
    <row r="224" spans="1:9" ht="13.5">
      <c r="A224" s="55"/>
      <c r="B224" s="55"/>
      <c r="C224" s="56"/>
      <c r="D224" s="56"/>
      <c r="E224" s="55"/>
      <c r="F224" s="55"/>
      <c r="G224" s="57"/>
      <c r="H224" s="57"/>
      <c r="I224" s="105"/>
    </row>
    <row r="225" spans="1:9" ht="13.5">
      <c r="A225" s="55"/>
      <c r="B225" s="55"/>
      <c r="C225" s="56"/>
      <c r="D225" s="56"/>
      <c r="E225" s="55"/>
      <c r="F225" s="55"/>
      <c r="G225" s="57"/>
      <c r="H225" s="57"/>
      <c r="I225" s="105"/>
    </row>
    <row r="226" spans="1:9" ht="13.5">
      <c r="A226" s="55"/>
      <c r="B226" s="55"/>
      <c r="C226" s="56"/>
      <c r="D226" s="56"/>
      <c r="E226" s="55"/>
      <c r="F226" s="55"/>
      <c r="G226" s="57"/>
      <c r="H226" s="57"/>
      <c r="I226" s="105"/>
    </row>
    <row r="227" spans="1:9" ht="13.5">
      <c r="A227" s="55"/>
      <c r="B227" s="55"/>
      <c r="C227" s="56"/>
      <c r="D227" s="56"/>
      <c r="E227" s="55"/>
      <c r="F227" s="55"/>
      <c r="G227" s="57"/>
      <c r="H227" s="57"/>
      <c r="I227" s="105"/>
    </row>
    <row r="228" spans="1:9" ht="13.5">
      <c r="A228" s="55"/>
      <c r="B228" s="55"/>
      <c r="C228" s="56"/>
      <c r="D228" s="56"/>
      <c r="E228" s="55"/>
      <c r="F228" s="55"/>
      <c r="G228" s="57"/>
      <c r="H228" s="57"/>
      <c r="I228" s="105"/>
    </row>
    <row r="229" spans="1:9" ht="13.5">
      <c r="A229" s="55"/>
      <c r="B229" s="55"/>
      <c r="C229" s="56"/>
      <c r="D229" s="56"/>
      <c r="E229" s="55"/>
      <c r="F229" s="55"/>
      <c r="G229" s="57"/>
      <c r="H229" s="57"/>
      <c r="I229" s="105"/>
    </row>
    <row r="230" spans="1:9" ht="13.5">
      <c r="A230" s="55"/>
      <c r="B230" s="55"/>
      <c r="C230" s="56"/>
      <c r="D230" s="56"/>
      <c r="E230" s="55"/>
      <c r="F230" s="55"/>
      <c r="G230" s="57"/>
      <c r="H230" s="57"/>
      <c r="I230" s="105"/>
    </row>
    <row r="231" spans="1:9" ht="13.5">
      <c r="A231" s="55"/>
      <c r="B231" s="55"/>
      <c r="C231" s="56"/>
      <c r="D231" s="56"/>
      <c r="E231" s="55"/>
      <c r="F231" s="55"/>
      <c r="G231" s="57"/>
      <c r="H231" s="57"/>
      <c r="I231" s="105"/>
    </row>
    <row r="232" spans="1:9" ht="13.5">
      <c r="A232" s="55"/>
      <c r="B232" s="55"/>
      <c r="C232" s="56"/>
      <c r="D232" s="56"/>
      <c r="E232" s="55"/>
      <c r="F232" s="55"/>
      <c r="G232" s="57"/>
      <c r="H232" s="57"/>
      <c r="I232" s="105"/>
    </row>
    <row r="233" spans="1:9" ht="13.5">
      <c r="A233" s="55"/>
      <c r="B233" s="55"/>
      <c r="C233" s="56"/>
      <c r="D233" s="56"/>
      <c r="E233" s="55"/>
      <c r="F233" s="55"/>
      <c r="G233" s="57"/>
      <c r="H233" s="57"/>
      <c r="I233" s="105"/>
    </row>
    <row r="234" spans="1:9" ht="13.5">
      <c r="A234" s="55"/>
      <c r="B234" s="55"/>
      <c r="C234" s="56"/>
      <c r="D234" s="56"/>
      <c r="E234" s="55"/>
      <c r="F234" s="55"/>
      <c r="G234" s="57"/>
      <c r="H234" s="57"/>
      <c r="I234" s="105"/>
    </row>
    <row r="235" spans="1:9" ht="13.5">
      <c r="A235" s="55"/>
      <c r="B235" s="55"/>
      <c r="C235" s="56"/>
      <c r="D235" s="56"/>
      <c r="E235" s="55"/>
      <c r="F235" s="55"/>
      <c r="G235" s="57"/>
      <c r="H235" s="57"/>
      <c r="I235" s="105"/>
    </row>
    <row r="236" spans="1:9" ht="13.5">
      <c r="A236" s="55"/>
      <c r="B236" s="55"/>
      <c r="C236" s="56"/>
      <c r="D236" s="56"/>
      <c r="E236" s="55"/>
      <c r="F236" s="55"/>
      <c r="G236" s="57"/>
      <c r="H236" s="57"/>
      <c r="I236" s="105"/>
    </row>
    <row r="237" spans="1:9" ht="13.5">
      <c r="A237" s="55"/>
      <c r="B237" s="55"/>
      <c r="C237" s="56"/>
      <c r="D237" s="56"/>
      <c r="E237" s="55"/>
      <c r="F237" s="55"/>
      <c r="G237" s="57"/>
      <c r="H237" s="57"/>
      <c r="I237" s="105"/>
    </row>
    <row r="238" spans="1:9" ht="13.5">
      <c r="A238" s="55"/>
      <c r="B238" s="55"/>
      <c r="C238" s="56"/>
      <c r="D238" s="56"/>
      <c r="E238" s="55"/>
      <c r="F238" s="55"/>
      <c r="G238" s="57"/>
      <c r="H238" s="57"/>
      <c r="I238" s="105"/>
    </row>
    <row r="239" spans="1:9" ht="13.5">
      <c r="A239" s="55"/>
      <c r="B239" s="55"/>
      <c r="C239" s="56"/>
      <c r="D239" s="56"/>
      <c r="E239" s="55"/>
      <c r="F239" s="55"/>
      <c r="G239" s="57"/>
      <c r="H239" s="57"/>
      <c r="I239" s="105"/>
    </row>
    <row r="240" spans="1:9" ht="13.5">
      <c r="A240" s="55"/>
      <c r="B240" s="55"/>
      <c r="C240" s="56"/>
      <c r="D240" s="56"/>
      <c r="E240" s="55"/>
      <c r="F240" s="55"/>
      <c r="G240" s="57"/>
      <c r="H240" s="57"/>
      <c r="I240" s="105"/>
    </row>
    <row r="241" spans="1:9" ht="13.5">
      <c r="A241" s="55"/>
      <c r="B241" s="55"/>
      <c r="C241" s="56"/>
      <c r="D241" s="56"/>
      <c r="E241" s="55"/>
      <c r="F241" s="55"/>
      <c r="G241" s="57"/>
      <c r="H241" s="57"/>
      <c r="I241" s="105"/>
    </row>
    <row r="242" spans="1:9" ht="13.5">
      <c r="A242" s="55"/>
      <c r="B242" s="55"/>
      <c r="C242" s="56"/>
      <c r="D242" s="56"/>
      <c r="E242" s="55"/>
      <c r="F242" s="55"/>
      <c r="G242" s="57"/>
      <c r="H242" s="57"/>
      <c r="I242" s="105"/>
    </row>
    <row r="243" spans="1:9" ht="13.5">
      <c r="A243" s="55"/>
      <c r="B243" s="55"/>
      <c r="C243" s="56"/>
      <c r="D243" s="56"/>
      <c r="E243" s="55"/>
      <c r="F243" s="55"/>
      <c r="G243" s="57"/>
      <c r="H243" s="57"/>
      <c r="I243" s="105"/>
    </row>
    <row r="244" spans="1:9" ht="13.5">
      <c r="A244" s="55"/>
      <c r="B244" s="55"/>
      <c r="C244" s="56"/>
      <c r="D244" s="56"/>
      <c r="E244" s="55"/>
      <c r="F244" s="55"/>
      <c r="G244" s="57"/>
      <c r="H244" s="57"/>
      <c r="I244" s="105"/>
    </row>
    <row r="245" spans="1:9" ht="13.5">
      <c r="A245" s="55"/>
      <c r="B245" s="55"/>
      <c r="C245" s="56"/>
      <c r="D245" s="56"/>
      <c r="E245" s="55"/>
      <c r="F245" s="55"/>
      <c r="G245" s="57"/>
      <c r="H245" s="57"/>
      <c r="I245" s="105"/>
    </row>
    <row r="246" spans="1:9" ht="13.5">
      <c r="A246" s="55"/>
      <c r="B246" s="55"/>
      <c r="C246" s="56"/>
      <c r="D246" s="56"/>
      <c r="E246" s="55"/>
      <c r="F246" s="55"/>
      <c r="G246" s="57"/>
      <c r="H246" s="57"/>
      <c r="I246" s="105"/>
    </row>
    <row r="247" spans="1:9" ht="13.5">
      <c r="A247" s="55"/>
      <c r="B247" s="55"/>
      <c r="C247" s="56"/>
      <c r="D247" s="56"/>
      <c r="E247" s="55"/>
      <c r="F247" s="55"/>
      <c r="G247" s="57"/>
      <c r="H247" s="57"/>
      <c r="I247" s="105"/>
    </row>
    <row r="248" spans="1:9" ht="13.5">
      <c r="A248" s="55"/>
      <c r="B248" s="55"/>
      <c r="C248" s="56"/>
      <c r="D248" s="56"/>
      <c r="E248" s="55"/>
      <c r="F248" s="55"/>
      <c r="G248" s="57"/>
      <c r="H248" s="57"/>
      <c r="I248" s="105"/>
    </row>
    <row r="249" spans="1:9" ht="13.5">
      <c r="A249" s="55"/>
      <c r="B249" s="55"/>
      <c r="C249" s="56"/>
      <c r="D249" s="56"/>
      <c r="E249" s="55"/>
      <c r="F249" s="55"/>
      <c r="G249" s="57"/>
      <c r="H249" s="57"/>
      <c r="I249" s="105"/>
    </row>
    <row r="250" spans="1:9" ht="13.5">
      <c r="A250" s="55"/>
      <c r="B250" s="55"/>
      <c r="C250" s="56"/>
      <c r="D250" s="56"/>
      <c r="E250" s="55"/>
      <c r="F250" s="55"/>
      <c r="G250" s="57"/>
      <c r="H250" s="57"/>
      <c r="I250" s="105"/>
    </row>
    <row r="251" spans="1:9" ht="13.5">
      <c r="A251" s="55"/>
      <c r="B251" s="55"/>
      <c r="C251" s="56"/>
      <c r="D251" s="56"/>
      <c r="E251" s="55"/>
      <c r="F251" s="55"/>
      <c r="G251" s="57"/>
      <c r="H251" s="57"/>
      <c r="I251" s="105"/>
    </row>
    <row r="252" spans="1:9" ht="13.5">
      <c r="A252" s="55"/>
      <c r="B252" s="55"/>
      <c r="C252" s="56"/>
      <c r="D252" s="56"/>
      <c r="E252" s="55"/>
      <c r="F252" s="55"/>
      <c r="G252" s="57"/>
      <c r="H252" s="57"/>
      <c r="I252" s="105"/>
    </row>
    <row r="253" spans="1:9" ht="13.5">
      <c r="A253" s="55"/>
      <c r="B253" s="55"/>
      <c r="C253" s="56"/>
      <c r="D253" s="56"/>
      <c r="E253" s="55"/>
      <c r="F253" s="55"/>
      <c r="G253" s="57"/>
      <c r="H253" s="57"/>
      <c r="I253" s="105"/>
    </row>
    <row r="254" spans="1:9" ht="13.5">
      <c r="A254" s="55"/>
      <c r="B254" s="55"/>
      <c r="C254" s="56"/>
      <c r="D254" s="56"/>
      <c r="E254" s="55"/>
      <c r="F254" s="55"/>
      <c r="G254" s="57"/>
      <c r="H254" s="57"/>
      <c r="I254" s="105"/>
    </row>
    <row r="255" spans="1:9" ht="13.5">
      <c r="A255" s="55"/>
      <c r="B255" s="55"/>
      <c r="C255" s="56"/>
      <c r="D255" s="56"/>
      <c r="E255" s="55"/>
      <c r="F255" s="55"/>
      <c r="G255" s="57"/>
      <c r="H255" s="57"/>
      <c r="I255" s="105"/>
    </row>
    <row r="256" spans="1:9" ht="13.5">
      <c r="A256" s="55"/>
      <c r="B256" s="55"/>
      <c r="C256" s="56"/>
      <c r="D256" s="56"/>
      <c r="E256" s="55"/>
      <c r="F256" s="55"/>
      <c r="G256" s="57"/>
      <c r="H256" s="57"/>
      <c r="I256" s="105"/>
    </row>
    <row r="257" spans="1:9" ht="13.5">
      <c r="A257" s="55"/>
      <c r="B257" s="55"/>
      <c r="C257" s="56"/>
      <c r="D257" s="56"/>
      <c r="E257" s="55"/>
      <c r="F257" s="55"/>
      <c r="G257" s="57"/>
      <c r="H257" s="57"/>
      <c r="I257" s="105"/>
    </row>
    <row r="258" spans="1:9" ht="13.5">
      <c r="A258" s="55"/>
      <c r="B258" s="55"/>
      <c r="C258" s="56"/>
      <c r="D258" s="56"/>
      <c r="E258" s="55"/>
      <c r="F258" s="55"/>
      <c r="G258" s="57"/>
      <c r="H258" s="57"/>
      <c r="I258" s="105"/>
    </row>
    <row r="259" spans="1:9" ht="13.5">
      <c r="A259" s="55"/>
      <c r="B259" s="55"/>
      <c r="C259" s="56"/>
      <c r="D259" s="56"/>
      <c r="E259" s="55"/>
      <c r="F259" s="55"/>
      <c r="G259" s="57"/>
      <c r="H259" s="57"/>
      <c r="I259" s="105"/>
    </row>
    <row r="260" spans="1:9" ht="13.5">
      <c r="A260" s="55"/>
      <c r="B260" s="55"/>
      <c r="C260" s="56"/>
      <c r="D260" s="56"/>
      <c r="E260" s="55"/>
      <c r="F260" s="55"/>
      <c r="G260" s="57"/>
      <c r="H260" s="57"/>
      <c r="I260" s="105"/>
    </row>
    <row r="261" spans="1:9" ht="13.5">
      <c r="A261" s="55"/>
      <c r="B261" s="55"/>
      <c r="C261" s="56"/>
      <c r="D261" s="56"/>
      <c r="E261" s="55"/>
      <c r="F261" s="55"/>
      <c r="G261" s="57"/>
      <c r="H261" s="57"/>
      <c r="I261" s="105"/>
    </row>
    <row r="262" spans="1:9" ht="13.5">
      <c r="A262" s="55"/>
      <c r="B262" s="55"/>
      <c r="C262" s="56"/>
      <c r="D262" s="56"/>
      <c r="E262" s="55"/>
      <c r="F262" s="55"/>
      <c r="G262" s="57"/>
      <c r="H262" s="57"/>
      <c r="I262" s="105"/>
    </row>
    <row r="263" spans="1:9" ht="13.5">
      <c r="A263" s="55"/>
      <c r="B263" s="55"/>
      <c r="C263" s="56"/>
      <c r="D263" s="56"/>
      <c r="E263" s="55"/>
      <c r="F263" s="55"/>
      <c r="G263" s="57"/>
      <c r="H263" s="57"/>
      <c r="I263" s="105"/>
    </row>
    <row r="264" spans="1:9" ht="13.5">
      <c r="A264" s="55"/>
      <c r="B264" s="55"/>
      <c r="C264" s="56"/>
      <c r="D264" s="56"/>
      <c r="E264" s="55"/>
      <c r="F264" s="55"/>
      <c r="G264" s="57"/>
      <c r="H264" s="57"/>
      <c r="I264" s="105"/>
    </row>
    <row r="265" spans="1:9" ht="13.5">
      <c r="A265" s="55"/>
      <c r="B265" s="55"/>
      <c r="C265" s="56"/>
      <c r="D265" s="56"/>
      <c r="E265" s="55"/>
      <c r="F265" s="55"/>
      <c r="G265" s="57"/>
      <c r="H265" s="57"/>
      <c r="I265" s="105"/>
    </row>
    <row r="266" spans="1:9" ht="13.5">
      <c r="A266" s="55"/>
      <c r="B266" s="55"/>
      <c r="C266" s="56"/>
      <c r="D266" s="56"/>
      <c r="E266" s="55"/>
      <c r="F266" s="55"/>
      <c r="G266" s="57"/>
      <c r="H266" s="57"/>
      <c r="I266" s="105"/>
    </row>
    <row r="267" spans="1:9" ht="13.5">
      <c r="A267" s="55"/>
      <c r="B267" s="55"/>
      <c r="C267" s="56"/>
      <c r="D267" s="56"/>
      <c r="E267" s="55"/>
      <c r="F267" s="55"/>
      <c r="G267" s="57"/>
      <c r="H267" s="57"/>
      <c r="I267" s="105"/>
    </row>
    <row r="268" spans="1:9" ht="13.5">
      <c r="A268" s="55"/>
      <c r="B268" s="55"/>
      <c r="C268" s="56"/>
      <c r="D268" s="56"/>
      <c r="E268" s="55"/>
      <c r="F268" s="55"/>
      <c r="G268" s="57"/>
      <c r="H268" s="57"/>
      <c r="I268" s="105"/>
    </row>
    <row r="269" spans="1:9" ht="13.5">
      <c r="A269" s="55"/>
      <c r="B269" s="55"/>
      <c r="C269" s="56"/>
      <c r="D269" s="56"/>
      <c r="E269" s="55"/>
      <c r="F269" s="55"/>
      <c r="G269" s="57"/>
      <c r="H269" s="57"/>
      <c r="I269" s="105"/>
    </row>
    <row r="270" spans="1:9" ht="13.5">
      <c r="A270" s="55"/>
      <c r="B270" s="55"/>
      <c r="C270" s="56"/>
      <c r="D270" s="56"/>
      <c r="E270" s="55"/>
      <c r="F270" s="55"/>
      <c r="G270" s="57"/>
      <c r="H270" s="57"/>
      <c r="I270" s="105"/>
    </row>
    <row r="271" spans="1:9" ht="13.5">
      <c r="A271" s="55"/>
      <c r="B271" s="55"/>
      <c r="C271" s="56"/>
      <c r="D271" s="56"/>
      <c r="E271" s="55"/>
      <c r="F271" s="55"/>
      <c r="G271" s="57"/>
      <c r="H271" s="57"/>
      <c r="I271" s="105"/>
    </row>
    <row r="272" spans="1:9" ht="13.5">
      <c r="A272" s="55"/>
      <c r="B272" s="55"/>
      <c r="C272" s="56"/>
      <c r="D272" s="56"/>
      <c r="E272" s="55"/>
      <c r="F272" s="55"/>
      <c r="G272" s="57"/>
      <c r="H272" s="57"/>
      <c r="I272" s="105"/>
    </row>
    <row r="273" spans="1:9" ht="13.5">
      <c r="A273" s="55"/>
      <c r="B273" s="55"/>
      <c r="C273" s="56"/>
      <c r="D273" s="56"/>
      <c r="E273" s="55"/>
      <c r="F273" s="55"/>
      <c r="G273" s="57"/>
      <c r="H273" s="57"/>
      <c r="I273" s="105"/>
    </row>
    <row r="274" spans="1:9" ht="13.5">
      <c r="A274" s="55"/>
      <c r="B274" s="55"/>
      <c r="C274" s="56"/>
      <c r="D274" s="56"/>
      <c r="E274" s="55"/>
      <c r="F274" s="55"/>
      <c r="G274" s="57"/>
      <c r="H274" s="57"/>
      <c r="I274" s="105"/>
    </row>
    <row r="275" spans="1:9" ht="13.5">
      <c r="A275" s="55"/>
      <c r="B275" s="55"/>
      <c r="C275" s="56"/>
      <c r="D275" s="56"/>
      <c r="E275" s="55"/>
      <c r="F275" s="55"/>
      <c r="G275" s="57"/>
      <c r="H275" s="57"/>
      <c r="I275" s="105"/>
    </row>
    <row r="276" spans="1:9" ht="13.5">
      <c r="A276" s="55"/>
      <c r="B276" s="55"/>
      <c r="C276" s="56"/>
      <c r="D276" s="56"/>
      <c r="E276" s="55"/>
      <c r="F276" s="55"/>
      <c r="G276" s="57"/>
      <c r="H276" s="57"/>
      <c r="I276" s="105"/>
    </row>
    <row r="277" spans="1:9" ht="13.5">
      <c r="A277" s="55"/>
      <c r="B277" s="55"/>
      <c r="C277" s="56"/>
      <c r="D277" s="56"/>
      <c r="E277" s="55"/>
      <c r="F277" s="55"/>
      <c r="G277" s="57"/>
      <c r="H277" s="57"/>
      <c r="I277" s="105"/>
    </row>
    <row r="278" spans="1:9" ht="13.5">
      <c r="A278" s="55"/>
      <c r="B278" s="55"/>
      <c r="C278" s="56"/>
      <c r="D278" s="56"/>
      <c r="E278" s="55"/>
      <c r="F278" s="55"/>
      <c r="G278" s="57"/>
      <c r="H278" s="57"/>
      <c r="I278" s="105"/>
    </row>
    <row r="279" spans="1:9" ht="13.5">
      <c r="A279" s="55"/>
      <c r="B279" s="55"/>
      <c r="C279" s="56"/>
      <c r="D279" s="56"/>
      <c r="E279" s="55"/>
      <c r="F279" s="55"/>
      <c r="G279" s="57"/>
      <c r="H279" s="57"/>
      <c r="I279" s="105"/>
    </row>
    <row r="280" spans="1:9" ht="13.5">
      <c r="A280" s="55"/>
      <c r="B280" s="55"/>
      <c r="C280" s="56"/>
      <c r="D280" s="56"/>
      <c r="E280" s="55"/>
      <c r="F280" s="55"/>
      <c r="G280" s="57"/>
      <c r="H280" s="57"/>
      <c r="I280" s="105"/>
    </row>
    <row r="281" spans="1:9" ht="13.5">
      <c r="A281" s="55"/>
      <c r="B281" s="55"/>
      <c r="C281" s="56"/>
      <c r="D281" s="56"/>
      <c r="E281" s="55"/>
      <c r="F281" s="55"/>
      <c r="G281" s="57"/>
      <c r="H281" s="57"/>
      <c r="I281" s="105"/>
    </row>
    <row r="282" spans="1:9" ht="13.5">
      <c r="A282" s="55"/>
      <c r="B282" s="55"/>
      <c r="C282" s="56"/>
      <c r="D282" s="56"/>
      <c r="E282" s="55"/>
      <c r="F282" s="55"/>
      <c r="G282" s="57"/>
      <c r="H282" s="57"/>
      <c r="I282" s="105"/>
    </row>
    <row r="283" spans="1:9" ht="13.5">
      <c r="A283" s="55"/>
      <c r="B283" s="55"/>
      <c r="C283" s="56"/>
      <c r="D283" s="56"/>
      <c r="E283" s="55"/>
      <c r="F283" s="55"/>
      <c r="G283" s="57"/>
      <c r="H283" s="57"/>
      <c r="I283" s="105"/>
    </row>
    <row r="284" spans="1:9" ht="13.5">
      <c r="A284" s="55"/>
      <c r="B284" s="55"/>
      <c r="C284" s="56"/>
      <c r="D284" s="56"/>
      <c r="E284" s="55"/>
      <c r="F284" s="55"/>
      <c r="G284" s="57"/>
      <c r="H284" s="57"/>
      <c r="I284" s="105"/>
    </row>
    <row r="285" spans="1:9" ht="13.5">
      <c r="A285" s="55"/>
      <c r="B285" s="55"/>
      <c r="C285" s="56"/>
      <c r="D285" s="56"/>
      <c r="E285" s="55"/>
      <c r="F285" s="55"/>
      <c r="G285" s="57"/>
      <c r="H285" s="57"/>
      <c r="I285" s="105"/>
    </row>
    <row r="286" spans="1:9" ht="13.5">
      <c r="A286" s="55"/>
      <c r="B286" s="55"/>
      <c r="C286" s="56"/>
      <c r="D286" s="56"/>
      <c r="E286" s="55"/>
      <c r="F286" s="55"/>
      <c r="G286" s="57"/>
      <c r="H286" s="57"/>
      <c r="I286" s="105"/>
    </row>
    <row r="287" spans="1:9" ht="13.5">
      <c r="A287" s="55"/>
      <c r="B287" s="55"/>
      <c r="C287" s="56"/>
      <c r="D287" s="56"/>
      <c r="E287" s="55"/>
      <c r="F287" s="55"/>
      <c r="G287" s="57"/>
      <c r="H287" s="57"/>
      <c r="I287" s="105"/>
    </row>
    <row r="288" spans="1:9" ht="13.5">
      <c r="A288" s="55"/>
      <c r="B288" s="55"/>
      <c r="C288" s="56"/>
      <c r="D288" s="56"/>
      <c r="E288" s="55"/>
      <c r="F288" s="55"/>
      <c r="G288" s="57"/>
      <c r="H288" s="57"/>
      <c r="I288" s="105"/>
    </row>
    <row r="289" spans="1:9" ht="13.5">
      <c r="A289" s="55"/>
      <c r="B289" s="55"/>
      <c r="C289" s="56"/>
      <c r="D289" s="56"/>
      <c r="E289" s="55"/>
      <c r="F289" s="55"/>
      <c r="G289" s="57"/>
      <c r="H289" s="57"/>
      <c r="I289" s="105"/>
    </row>
    <row r="290" spans="1:9" ht="13.5">
      <c r="A290" s="55"/>
      <c r="B290" s="55"/>
      <c r="C290" s="56"/>
      <c r="D290" s="56"/>
      <c r="E290" s="55"/>
      <c r="F290" s="55"/>
      <c r="G290" s="57"/>
      <c r="H290" s="57"/>
      <c r="I290" s="105"/>
    </row>
    <row r="291" spans="1:9" ht="13.5">
      <c r="A291" s="55"/>
      <c r="B291" s="55"/>
      <c r="C291" s="56"/>
      <c r="D291" s="56"/>
      <c r="E291" s="55"/>
      <c r="F291" s="55"/>
      <c r="G291" s="57"/>
      <c r="H291" s="57"/>
      <c r="I291" s="105"/>
    </row>
    <row r="292" spans="1:9" ht="13.5">
      <c r="A292" s="55"/>
      <c r="B292" s="55"/>
      <c r="C292" s="56"/>
      <c r="D292" s="56"/>
      <c r="E292" s="55"/>
      <c r="F292" s="55"/>
      <c r="G292" s="57"/>
      <c r="H292" s="57"/>
      <c r="I292" s="105"/>
    </row>
    <row r="293" spans="1:9" ht="13.5">
      <c r="A293" s="55"/>
      <c r="B293" s="55"/>
      <c r="C293" s="56"/>
      <c r="D293" s="56"/>
      <c r="E293" s="55"/>
      <c r="F293" s="55"/>
      <c r="G293" s="57"/>
      <c r="H293" s="57"/>
      <c r="I293" s="105"/>
    </row>
    <row r="294" spans="1:9" ht="13.5">
      <c r="A294" s="55"/>
      <c r="B294" s="55"/>
      <c r="C294" s="56"/>
      <c r="D294" s="56"/>
      <c r="E294" s="55"/>
      <c r="F294" s="55"/>
      <c r="G294" s="57"/>
      <c r="H294" s="57"/>
      <c r="I294" s="105"/>
    </row>
    <row r="295" spans="1:9" ht="13.5">
      <c r="A295" s="55"/>
      <c r="B295" s="55"/>
      <c r="C295" s="56"/>
      <c r="D295" s="56"/>
      <c r="E295" s="55"/>
      <c r="F295" s="55"/>
      <c r="G295" s="57"/>
      <c r="H295" s="57"/>
      <c r="I295" s="105"/>
    </row>
    <row r="296" spans="1:9" ht="13.5">
      <c r="A296" s="55"/>
      <c r="B296" s="55"/>
      <c r="C296" s="56"/>
      <c r="D296" s="56"/>
      <c r="E296" s="55"/>
      <c r="F296" s="55"/>
      <c r="G296" s="57"/>
      <c r="H296" s="57"/>
      <c r="I296" s="105"/>
    </row>
    <row r="297" spans="1:9" ht="13.5">
      <c r="A297" s="55"/>
      <c r="B297" s="55"/>
      <c r="C297" s="56"/>
      <c r="D297" s="56"/>
      <c r="E297" s="55"/>
      <c r="F297" s="55"/>
      <c r="G297" s="57"/>
      <c r="H297" s="57"/>
      <c r="I297" s="105"/>
    </row>
    <row r="298" spans="1:9" ht="13.5">
      <c r="A298" s="55"/>
      <c r="B298" s="55"/>
      <c r="C298" s="56"/>
      <c r="D298" s="56"/>
      <c r="E298" s="55"/>
      <c r="F298" s="55"/>
      <c r="G298" s="57"/>
      <c r="H298" s="57"/>
      <c r="I298" s="57"/>
    </row>
  </sheetData>
  <sheetProtection/>
  <mergeCells count="2">
    <mergeCell ref="B5:D5"/>
    <mergeCell ref="E5:G5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54.5" style="0" customWidth="1"/>
    <col min="2" max="2" width="14.16015625" style="0" bestFit="1" customWidth="1"/>
    <col min="3" max="3" width="10.33203125" style="0" bestFit="1" customWidth="1"/>
    <col min="4" max="4" width="13.66015625" style="0" customWidth="1"/>
    <col min="5" max="6" width="13" style="0" bestFit="1" customWidth="1"/>
  </cols>
  <sheetData>
    <row r="1" spans="1:2" ht="13.5">
      <c r="A1" s="21" t="s">
        <v>148</v>
      </c>
      <c r="B1" s="21"/>
    </row>
    <row r="2" spans="1:2" ht="13.5">
      <c r="A2" s="21" t="s">
        <v>112</v>
      </c>
      <c r="B2" s="21"/>
    </row>
    <row r="3" spans="1:2" ht="13.5">
      <c r="A3" s="21" t="s">
        <v>80</v>
      </c>
      <c r="B3" s="21"/>
    </row>
    <row r="5" spans="1:6" ht="13.5">
      <c r="A5" s="70" t="s">
        <v>36</v>
      </c>
      <c r="B5" s="70" t="s">
        <v>36</v>
      </c>
      <c r="C5" s="71">
        <v>1990</v>
      </c>
      <c r="D5" s="109">
        <v>2000</v>
      </c>
      <c r="E5" s="116"/>
      <c r="F5" s="127"/>
    </row>
    <row r="6" spans="1:6" ht="14.25" thickBot="1">
      <c r="A6" s="74" t="s">
        <v>34</v>
      </c>
      <c r="B6" s="74" t="s">
        <v>54</v>
      </c>
      <c r="C6" s="75" t="s">
        <v>27</v>
      </c>
      <c r="D6" s="75" t="s">
        <v>27</v>
      </c>
      <c r="E6" s="116"/>
      <c r="F6" s="127"/>
    </row>
    <row r="7" spans="1:6" ht="14.25" thickTop="1">
      <c r="A7" s="55" t="s">
        <v>4</v>
      </c>
      <c r="B7" s="55" t="s">
        <v>4</v>
      </c>
      <c r="C7" s="142">
        <v>710582</v>
      </c>
      <c r="D7" s="142">
        <v>727915</v>
      </c>
      <c r="E7" s="117"/>
      <c r="F7" s="115"/>
    </row>
    <row r="8" spans="1:6" ht="13.5">
      <c r="A8" s="55" t="s">
        <v>5</v>
      </c>
      <c r="B8" s="55" t="s">
        <v>5</v>
      </c>
      <c r="C8" s="142">
        <v>433159</v>
      </c>
      <c r="D8" s="142">
        <v>453917</v>
      </c>
      <c r="E8" s="117"/>
      <c r="F8" s="115"/>
    </row>
    <row r="9" spans="1:6" ht="13.5">
      <c r="A9" s="55" t="s">
        <v>2</v>
      </c>
      <c r="B9" s="55" t="s">
        <v>2</v>
      </c>
      <c r="C9" s="142">
        <v>299926</v>
      </c>
      <c r="D9" s="142">
        <v>322009</v>
      </c>
      <c r="E9" s="117"/>
      <c r="F9" s="115"/>
    </row>
    <row r="10" spans="1:6" ht="13.5">
      <c r="A10" s="55" t="s">
        <v>6</v>
      </c>
      <c r="B10" s="55" t="s">
        <v>6</v>
      </c>
      <c r="C10" s="142">
        <v>237511</v>
      </c>
      <c r="D10" s="142">
        <v>254749</v>
      </c>
      <c r="E10" s="117"/>
      <c r="F10" s="115"/>
    </row>
    <row r="11" spans="1:6" ht="13.5">
      <c r="A11" s="55" t="s">
        <v>3</v>
      </c>
      <c r="B11" s="55" t="s">
        <v>3</v>
      </c>
      <c r="C11" s="142">
        <v>199760</v>
      </c>
      <c r="D11" s="142">
        <v>206093</v>
      </c>
      <c r="E11" s="117"/>
      <c r="F11" s="115"/>
    </row>
    <row r="12" spans="1:6" ht="13.5">
      <c r="A12" s="55" t="s">
        <v>9</v>
      </c>
      <c r="B12" s="55" t="s">
        <v>9</v>
      </c>
      <c r="C12" s="142">
        <v>154324</v>
      </c>
      <c r="D12" s="142">
        <v>184423</v>
      </c>
      <c r="E12" s="117"/>
      <c r="F12" s="115"/>
    </row>
    <row r="13" spans="1:6" ht="13.5">
      <c r="A13" s="55" t="s">
        <v>7</v>
      </c>
      <c r="B13" s="55" t="s">
        <v>7</v>
      </c>
      <c r="C13" s="142">
        <v>93704</v>
      </c>
      <c r="D13" s="142">
        <v>99231</v>
      </c>
      <c r="E13" s="117"/>
      <c r="F13" s="115"/>
    </row>
    <row r="14" spans="1:6" ht="13.5">
      <c r="A14" s="55" t="s">
        <v>10</v>
      </c>
      <c r="B14" s="55" t="s">
        <v>10</v>
      </c>
      <c r="C14" s="142">
        <v>72941</v>
      </c>
      <c r="D14" s="142">
        <v>78681</v>
      </c>
      <c r="E14" s="117"/>
      <c r="F14" s="115"/>
    </row>
    <row r="15" spans="1:6" ht="14.25" thickBot="1">
      <c r="A15" s="121" t="s">
        <v>8</v>
      </c>
      <c r="B15" s="121" t="s">
        <v>8</v>
      </c>
      <c r="C15" s="151">
        <v>37464</v>
      </c>
      <c r="D15" s="151">
        <v>44341</v>
      </c>
      <c r="E15" s="117"/>
      <c r="F15" s="115"/>
    </row>
    <row r="16" spans="1:4" ht="14.25" thickTop="1">
      <c r="A16" s="21" t="s">
        <v>99</v>
      </c>
      <c r="B16" s="55"/>
      <c r="C16" s="152">
        <f>SUM(C7:C15)</f>
        <v>2239371</v>
      </c>
      <c r="D16" s="152">
        <f>SUM(D7:D15)</f>
        <v>2371359</v>
      </c>
    </row>
    <row r="17" spans="1:4" ht="13.5">
      <c r="A17" s="21" t="s">
        <v>100</v>
      </c>
      <c r="B17" s="55"/>
      <c r="C17" s="152">
        <v>3000915</v>
      </c>
      <c r="D17" s="152">
        <v>3258451</v>
      </c>
    </row>
    <row r="18" spans="1:4" ht="13.5">
      <c r="A18" s="21" t="s">
        <v>113</v>
      </c>
      <c r="B18" s="55"/>
      <c r="C18" s="153">
        <f>C16/C17</f>
        <v>0.74622940003299</v>
      </c>
      <c r="D18" s="153">
        <f>D16/D17</f>
        <v>0.7277565321681989</v>
      </c>
    </row>
    <row r="19" spans="1:3" ht="13.5">
      <c r="A19" s="55"/>
      <c r="B19" s="55"/>
      <c r="C19" s="55"/>
    </row>
    <row r="20" spans="1:3" ht="13.5">
      <c r="A20" s="55"/>
      <c r="B20" s="55"/>
      <c r="C20" s="55"/>
    </row>
    <row r="21" spans="1:3" ht="13.5">
      <c r="A21" s="55"/>
      <c r="B21" s="55"/>
      <c r="C21" s="55"/>
    </row>
    <row r="22" spans="1:3" ht="13.5">
      <c r="A22" s="55"/>
      <c r="B22" s="55"/>
      <c r="C22" s="55"/>
    </row>
    <row r="23" spans="1:3" ht="13.5">
      <c r="A23" s="55"/>
      <c r="B23" s="55"/>
      <c r="C23" s="55"/>
    </row>
    <row r="24" spans="1:3" ht="13.5">
      <c r="A24" s="55"/>
      <c r="B24" s="55"/>
      <c r="C24" s="55"/>
    </row>
    <row r="25" spans="1:3" ht="13.5">
      <c r="A25" s="55"/>
      <c r="B25" s="55"/>
      <c r="C25" s="55"/>
    </row>
    <row r="26" spans="1:6" ht="13.5">
      <c r="A26" s="55"/>
      <c r="B26" s="55"/>
      <c r="C26" s="55"/>
      <c r="D26" s="55"/>
      <c r="E26" s="55"/>
      <c r="F26" s="55"/>
    </row>
    <row r="27" spans="1:6" ht="13.5">
      <c r="A27" s="55"/>
      <c r="B27" s="55"/>
      <c r="C27" s="55"/>
      <c r="D27" s="55"/>
      <c r="E27" s="55"/>
      <c r="F27" s="55"/>
    </row>
    <row r="28" spans="1:6" ht="13.5">
      <c r="A28" s="55"/>
      <c r="B28" s="55"/>
      <c r="C28" s="55"/>
      <c r="D28" s="55"/>
      <c r="E28" s="55"/>
      <c r="F28" s="55"/>
    </row>
    <row r="29" spans="1:6" ht="13.5">
      <c r="A29" s="55"/>
      <c r="B29" s="55"/>
      <c r="C29" s="55"/>
      <c r="D29" s="55"/>
      <c r="E29" s="55"/>
      <c r="F29" s="55"/>
    </row>
    <row r="30" spans="1:6" ht="13.5">
      <c r="A30" s="55"/>
      <c r="B30" s="55"/>
      <c r="C30" s="55"/>
      <c r="D30" s="55"/>
      <c r="E30" s="55"/>
      <c r="F30" s="55"/>
    </row>
    <row r="31" spans="1:6" ht="13.5">
      <c r="A31" s="55"/>
      <c r="B31" s="55"/>
      <c r="C31" s="55"/>
      <c r="D31" s="55"/>
      <c r="E31" s="55"/>
      <c r="F31" s="55"/>
    </row>
    <row r="32" spans="1:6" ht="13.5">
      <c r="A32" s="55"/>
      <c r="B32" s="55"/>
      <c r="C32" s="55"/>
      <c r="D32" s="55"/>
      <c r="E32" s="55"/>
      <c r="F32" s="55"/>
    </row>
    <row r="33" spans="1:6" ht="13.5">
      <c r="A33" s="55"/>
      <c r="B33" s="55"/>
      <c r="C33" s="55"/>
      <c r="D33" s="55"/>
      <c r="E33" s="55"/>
      <c r="F33" s="55"/>
    </row>
    <row r="34" spans="1:6" ht="13.5">
      <c r="A34" s="55"/>
      <c r="B34" s="55"/>
      <c r="C34" s="55"/>
      <c r="D34" s="55"/>
      <c r="E34" s="55"/>
      <c r="F34" s="55"/>
    </row>
    <row r="35" spans="1:6" ht="13.5">
      <c r="A35" s="55"/>
      <c r="B35" s="55"/>
      <c r="C35" s="55"/>
      <c r="D35" s="55"/>
      <c r="E35" s="55"/>
      <c r="F35" s="55"/>
    </row>
    <row r="36" spans="1:6" ht="13.5">
      <c r="A36" s="55"/>
      <c r="B36" s="55"/>
      <c r="C36" s="55"/>
      <c r="D36" s="55"/>
      <c r="E36" s="55"/>
      <c r="F36" s="55"/>
    </row>
    <row r="37" spans="1:6" ht="13.5">
      <c r="A37" s="55"/>
      <c r="B37" s="55"/>
      <c r="C37" s="55"/>
      <c r="D37" s="55"/>
      <c r="E37" s="55"/>
      <c r="F37" s="55"/>
    </row>
    <row r="38" spans="1:6" ht="13.5">
      <c r="A38" s="55"/>
      <c r="B38" s="55"/>
      <c r="C38" s="55"/>
      <c r="D38" s="55"/>
      <c r="E38" s="55"/>
      <c r="F38" s="55"/>
    </row>
    <row r="39" spans="1:6" ht="13.5">
      <c r="A39" s="55"/>
      <c r="B39" s="55"/>
      <c r="C39" s="55"/>
      <c r="D39" s="55"/>
      <c r="E39" s="55"/>
      <c r="F39" s="55"/>
    </row>
    <row r="40" spans="1:6" ht="13.5">
      <c r="A40" s="55"/>
      <c r="B40" s="55"/>
      <c r="C40" s="55"/>
      <c r="D40" s="55"/>
      <c r="E40" s="55"/>
      <c r="F40" s="55"/>
    </row>
    <row r="41" spans="1:6" ht="13.5">
      <c r="A41" s="55"/>
      <c r="B41" s="55"/>
      <c r="C41" s="55"/>
      <c r="D41" s="55"/>
      <c r="E41" s="55"/>
      <c r="F41" s="55"/>
    </row>
    <row r="42" spans="1:6" ht="13.5">
      <c r="A42" s="55"/>
      <c r="B42" s="55"/>
      <c r="C42" s="55"/>
      <c r="D42" s="55"/>
      <c r="E42" s="55"/>
      <c r="F42" s="55"/>
    </row>
    <row r="43" spans="1:6" ht="13.5">
      <c r="A43" s="55"/>
      <c r="B43" s="55"/>
      <c r="C43" s="55"/>
      <c r="D43" s="55"/>
      <c r="E43" s="55"/>
      <c r="F43" s="55"/>
    </row>
    <row r="44" spans="1:6" ht="13.5">
      <c r="A44" s="55"/>
      <c r="B44" s="55"/>
      <c r="C44" s="55"/>
      <c r="D44" s="55"/>
      <c r="E44" s="55"/>
      <c r="F44" s="55"/>
    </row>
    <row r="45" spans="1:6" ht="13.5">
      <c r="A45" s="55"/>
      <c r="B45" s="55"/>
      <c r="C45" s="55"/>
      <c r="D45" s="55"/>
      <c r="E45" s="55"/>
      <c r="F45" s="55"/>
    </row>
    <row r="46" spans="1:6" ht="13.5">
      <c r="A46" s="55"/>
      <c r="B46" s="55"/>
      <c r="C46" s="55"/>
      <c r="D46" s="55"/>
      <c r="E46" s="55"/>
      <c r="F46" s="55"/>
    </row>
    <row r="47" spans="1:6" ht="13.5">
      <c r="A47" s="55"/>
      <c r="B47" s="55"/>
      <c r="C47" s="55"/>
      <c r="D47" s="55"/>
      <c r="E47" s="55"/>
      <c r="F47" s="55"/>
    </row>
    <row r="48" spans="1:6" ht="13.5">
      <c r="A48" s="55"/>
      <c r="B48" s="55"/>
      <c r="C48" s="55"/>
      <c r="D48" s="55"/>
      <c r="E48" s="55"/>
      <c r="F48" s="55"/>
    </row>
    <row r="49" spans="1:6" ht="13.5">
      <c r="A49" s="55"/>
      <c r="B49" s="55"/>
      <c r="C49" s="55"/>
      <c r="D49" s="55"/>
      <c r="E49" s="55"/>
      <c r="F49" s="55"/>
    </row>
    <row r="50" spans="1:6" ht="13.5">
      <c r="A50" s="55"/>
      <c r="B50" s="55"/>
      <c r="C50" s="55"/>
      <c r="D50" s="55"/>
      <c r="E50" s="55"/>
      <c r="F50" s="55"/>
    </row>
    <row r="51" spans="1:6" ht="13.5">
      <c r="A51" s="55"/>
      <c r="B51" s="55"/>
      <c r="C51" s="55"/>
      <c r="D51" s="55"/>
      <c r="E51" s="55"/>
      <c r="F51" s="55"/>
    </row>
    <row r="52" spans="1:6" ht="13.5">
      <c r="A52" s="55"/>
      <c r="B52" s="55"/>
      <c r="C52" s="55"/>
      <c r="D52" s="55"/>
      <c r="E52" s="55"/>
      <c r="F52" s="55"/>
    </row>
    <row r="53" spans="1:6" ht="13.5">
      <c r="A53" s="55"/>
      <c r="B53" s="55"/>
      <c r="C53" s="55"/>
      <c r="D53" s="55"/>
      <c r="E53" s="55"/>
      <c r="F53" s="55"/>
    </row>
    <row r="54" spans="1:6" ht="13.5">
      <c r="A54" s="55"/>
      <c r="B54" s="55"/>
      <c r="C54" s="55"/>
      <c r="D54" s="55"/>
      <c r="E54" s="55"/>
      <c r="F54" s="55"/>
    </row>
    <row r="55" spans="1:6" ht="13.5">
      <c r="A55" s="55"/>
      <c r="B55" s="55"/>
      <c r="C55" s="55"/>
      <c r="D55" s="55"/>
      <c r="E55" s="55"/>
      <c r="F55" s="55"/>
    </row>
    <row r="56" spans="1:6" ht="13.5">
      <c r="A56" s="55"/>
      <c r="B56" s="55"/>
      <c r="C56" s="55"/>
      <c r="D56" s="55"/>
      <c r="E56" s="55"/>
      <c r="F56" s="55"/>
    </row>
    <row r="57" spans="1:6" ht="13.5">
      <c r="A57" s="55"/>
      <c r="B57" s="55"/>
      <c r="C57" s="55"/>
      <c r="D57" s="55"/>
      <c r="E57" s="55"/>
      <c r="F57" s="55"/>
    </row>
    <row r="58" spans="1:6" ht="13.5">
      <c r="A58" s="55"/>
      <c r="B58" s="55"/>
      <c r="C58" s="55"/>
      <c r="D58" s="55"/>
      <c r="E58" s="55"/>
      <c r="F58" s="55"/>
    </row>
    <row r="59" spans="1:6" ht="13.5">
      <c r="A59" s="55"/>
      <c r="B59" s="55"/>
      <c r="C59" s="55"/>
      <c r="D59" s="55"/>
      <c r="E59" s="55"/>
      <c r="F59" s="55"/>
    </row>
    <row r="60" spans="1:6" ht="13.5">
      <c r="A60" s="55"/>
      <c r="B60" s="55"/>
      <c r="C60" s="55"/>
      <c r="D60" s="55"/>
      <c r="E60" s="55"/>
      <c r="F60" s="55"/>
    </row>
    <row r="61" spans="1:6" ht="13.5">
      <c r="A61" s="55"/>
      <c r="B61" s="55"/>
      <c r="C61" s="55"/>
      <c r="D61" s="55"/>
      <c r="E61" s="55"/>
      <c r="F61" s="55"/>
    </row>
    <row r="62" spans="1:6" ht="13.5">
      <c r="A62" s="55"/>
      <c r="B62" s="55"/>
      <c r="C62" s="55"/>
      <c r="D62" s="55"/>
      <c r="E62" s="55"/>
      <c r="F62" s="55"/>
    </row>
    <row r="63" spans="1:6" ht="13.5">
      <c r="A63" s="55"/>
      <c r="B63" s="55"/>
      <c r="C63" s="55"/>
      <c r="D63" s="55"/>
      <c r="E63" s="55"/>
      <c r="F63" s="55"/>
    </row>
    <row r="64" spans="1:6" ht="13.5">
      <c r="A64" s="55"/>
      <c r="B64" s="55"/>
      <c r="C64" s="55"/>
      <c r="D64" s="55"/>
      <c r="E64" s="55"/>
      <c r="F64" s="55"/>
    </row>
    <row r="65" spans="1:6" ht="13.5">
      <c r="A65" s="55"/>
      <c r="B65" s="55"/>
      <c r="C65" s="55"/>
      <c r="D65" s="55"/>
      <c r="E65" s="55"/>
      <c r="F65" s="55"/>
    </row>
    <row r="66" spans="1:6" ht="13.5">
      <c r="A66" s="55"/>
      <c r="B66" s="55"/>
      <c r="C66" s="55"/>
      <c r="D66" s="55"/>
      <c r="E66" s="55"/>
      <c r="F66" s="55"/>
    </row>
    <row r="67" spans="1:6" ht="13.5">
      <c r="A67" s="55"/>
      <c r="B67" s="55"/>
      <c r="C67" s="55"/>
      <c r="D67" s="55"/>
      <c r="E67" s="55"/>
      <c r="F67" s="55"/>
    </row>
    <row r="68" spans="1:6" ht="13.5">
      <c r="A68" s="55"/>
      <c r="B68" s="55"/>
      <c r="C68" s="55"/>
      <c r="D68" s="55"/>
      <c r="E68" s="55"/>
      <c r="F68" s="55"/>
    </row>
    <row r="69" spans="1:6" ht="13.5">
      <c r="A69" s="55"/>
      <c r="B69" s="55"/>
      <c r="C69" s="55"/>
      <c r="D69" s="55"/>
      <c r="E69" s="55"/>
      <c r="F69" s="55"/>
    </row>
    <row r="70" spans="1:6" ht="13.5">
      <c r="A70" s="55"/>
      <c r="B70" s="55"/>
      <c r="C70" s="55"/>
      <c r="D70" s="55"/>
      <c r="E70" s="55"/>
      <c r="F70" s="55"/>
    </row>
    <row r="71" spans="1:6" ht="13.5">
      <c r="A71" s="55"/>
      <c r="B71" s="55"/>
      <c r="C71" s="55"/>
      <c r="D71" s="55"/>
      <c r="E71" s="55"/>
      <c r="F71" s="55"/>
    </row>
    <row r="72" spans="1:6" ht="13.5">
      <c r="A72" s="55"/>
      <c r="B72" s="55"/>
      <c r="C72" s="55"/>
      <c r="D72" s="55"/>
      <c r="E72" s="55"/>
      <c r="F72" s="55"/>
    </row>
    <row r="73" spans="1:6" ht="13.5">
      <c r="A73" s="55"/>
      <c r="B73" s="55"/>
      <c r="C73" s="55"/>
      <c r="D73" s="55"/>
      <c r="E73" s="55"/>
      <c r="F73" s="55"/>
    </row>
    <row r="74" spans="1:6" ht="13.5">
      <c r="A74" s="55"/>
      <c r="B74" s="55"/>
      <c r="C74" s="55"/>
      <c r="D74" s="55"/>
      <c r="E74" s="55"/>
      <c r="F74" s="55"/>
    </row>
    <row r="75" spans="1:6" ht="13.5">
      <c r="A75" s="55"/>
      <c r="B75" s="55"/>
      <c r="C75" s="55"/>
      <c r="D75" s="55"/>
      <c r="E75" s="55"/>
      <c r="F75" s="55"/>
    </row>
    <row r="76" spans="1:6" ht="13.5">
      <c r="A76" s="55"/>
      <c r="B76" s="55"/>
      <c r="C76" s="55"/>
      <c r="D76" s="55"/>
      <c r="E76" s="55"/>
      <c r="F76" s="55"/>
    </row>
    <row r="77" spans="1:6" ht="13.5">
      <c r="A77" s="55"/>
      <c r="B77" s="55"/>
      <c r="C77" s="55"/>
      <c r="D77" s="55"/>
      <c r="E77" s="55"/>
      <c r="F77" s="55"/>
    </row>
    <row r="78" spans="1:6" ht="13.5">
      <c r="A78" s="55"/>
      <c r="B78" s="55"/>
      <c r="C78" s="55"/>
      <c r="D78" s="55"/>
      <c r="E78" s="55"/>
      <c r="F78" s="55"/>
    </row>
    <row r="79" spans="1:6" ht="13.5">
      <c r="A79" s="55"/>
      <c r="B79" s="55"/>
      <c r="C79" s="55"/>
      <c r="D79" s="55"/>
      <c r="E79" s="55"/>
      <c r="F79" s="55"/>
    </row>
    <row r="80" spans="1:6" ht="13.5">
      <c r="A80" s="55"/>
      <c r="B80" s="55"/>
      <c r="C80" s="55"/>
      <c r="D80" s="55"/>
      <c r="E80" s="55"/>
      <c r="F80" s="55"/>
    </row>
    <row r="81" spans="1:6" ht="13.5">
      <c r="A81" s="55"/>
      <c r="B81" s="55"/>
      <c r="C81" s="55"/>
      <c r="D81" s="55"/>
      <c r="E81" s="55"/>
      <c r="F81" s="55"/>
    </row>
    <row r="82" spans="1:6" ht="13.5">
      <c r="A82" s="55"/>
      <c r="B82" s="55"/>
      <c r="C82" s="55"/>
      <c r="D82" s="55"/>
      <c r="E82" s="55"/>
      <c r="F82" s="55"/>
    </row>
    <row r="83" spans="1:6" ht="13.5">
      <c r="A83" s="55"/>
      <c r="B83" s="55"/>
      <c r="C83" s="55"/>
      <c r="D83" s="55"/>
      <c r="E83" s="55"/>
      <c r="F83" s="55"/>
    </row>
    <row r="84" spans="1:6" ht="13.5">
      <c r="A84" s="55"/>
      <c r="B84" s="55"/>
      <c r="C84" s="55"/>
      <c r="D84" s="55"/>
      <c r="E84" s="55"/>
      <c r="F84" s="55"/>
    </row>
    <row r="85" spans="1:6" ht="13.5">
      <c r="A85" s="55"/>
      <c r="B85" s="55"/>
      <c r="C85" s="55"/>
      <c r="D85" s="55"/>
      <c r="E85" s="55"/>
      <c r="F85" s="55"/>
    </row>
    <row r="86" spans="1:6" ht="13.5">
      <c r="A86" s="55"/>
      <c r="B86" s="55"/>
      <c r="C86" s="55"/>
      <c r="D86" s="55"/>
      <c r="E86" s="55"/>
      <c r="F86" s="55"/>
    </row>
    <row r="87" spans="1:6" ht="13.5">
      <c r="A87" s="55"/>
      <c r="B87" s="55"/>
      <c r="C87" s="55"/>
      <c r="D87" s="55"/>
      <c r="E87" s="55"/>
      <c r="F87" s="55"/>
    </row>
    <row r="88" spans="1:6" ht="13.5">
      <c r="A88" s="55"/>
      <c r="B88" s="55"/>
      <c r="C88" s="55"/>
      <c r="D88" s="55"/>
      <c r="E88" s="55"/>
      <c r="F88" s="55"/>
    </row>
    <row r="89" spans="1:6" ht="13.5">
      <c r="A89" s="55"/>
      <c r="B89" s="55"/>
      <c r="C89" s="55"/>
      <c r="D89" s="55"/>
      <c r="E89" s="55"/>
      <c r="F89" s="55"/>
    </row>
    <row r="90" spans="1:6" ht="13.5">
      <c r="A90" s="55"/>
      <c r="B90" s="55"/>
      <c r="C90" s="55"/>
      <c r="D90" s="55"/>
      <c r="E90" s="55"/>
      <c r="F90" s="55"/>
    </row>
    <row r="91" spans="1:6" ht="13.5">
      <c r="A91" s="55"/>
      <c r="B91" s="55"/>
      <c r="C91" s="55"/>
      <c r="D91" s="55"/>
      <c r="E91" s="55"/>
      <c r="F91" s="55"/>
    </row>
    <row r="92" spans="1:6" ht="13.5">
      <c r="A92" s="55"/>
      <c r="B92" s="55"/>
      <c r="C92" s="55"/>
      <c r="D92" s="55"/>
      <c r="E92" s="55"/>
      <c r="F92" s="55"/>
    </row>
    <row r="93" spans="1:6" ht="13.5">
      <c r="A93" s="55"/>
      <c r="B93" s="55"/>
      <c r="C93" s="55"/>
      <c r="D93" s="55"/>
      <c r="E93" s="55"/>
      <c r="F93" s="55"/>
    </row>
    <row r="94" spans="1:6" ht="13.5">
      <c r="A94" s="55"/>
      <c r="B94" s="55"/>
      <c r="C94" s="55"/>
      <c r="D94" s="55"/>
      <c r="E94" s="55"/>
      <c r="F94" s="55"/>
    </row>
    <row r="95" spans="1:6" ht="13.5">
      <c r="A95" s="55"/>
      <c r="B95" s="55"/>
      <c r="C95" s="55"/>
      <c r="D95" s="55"/>
      <c r="E95" s="55"/>
      <c r="F95" s="55"/>
    </row>
    <row r="96" spans="1:6" ht="13.5">
      <c r="A96" s="55"/>
      <c r="B96" s="55"/>
      <c r="C96" s="55"/>
      <c r="D96" s="55"/>
      <c r="E96" s="55"/>
      <c r="F96" s="55"/>
    </row>
    <row r="97" spans="1:6" ht="13.5">
      <c r="A97" s="55"/>
      <c r="B97" s="55"/>
      <c r="C97" s="55"/>
      <c r="D97" s="55"/>
      <c r="E97" s="55"/>
      <c r="F97" s="55"/>
    </row>
    <row r="98" spans="1:6" ht="13.5">
      <c r="A98" s="55"/>
      <c r="B98" s="55"/>
      <c r="C98" s="55"/>
      <c r="D98" s="55"/>
      <c r="E98" s="55"/>
      <c r="F98" s="55"/>
    </row>
    <row r="99" spans="1:6" ht="13.5">
      <c r="A99" s="129"/>
      <c r="B99" s="124"/>
      <c r="C99" s="55"/>
      <c r="D99" s="55"/>
      <c r="E99" s="55"/>
      <c r="F99" s="55"/>
    </row>
    <row r="100" spans="1:6" ht="13.5">
      <c r="A100" s="128"/>
      <c r="C100" s="130"/>
      <c r="D100" s="55"/>
      <c r="E100" s="55"/>
      <c r="F100" s="55"/>
    </row>
    <row r="101" spans="4:6" ht="13.5">
      <c r="D101" s="55"/>
      <c r="E101" s="55"/>
      <c r="F101" s="55"/>
    </row>
    <row r="102" spans="4:6" ht="13.5">
      <c r="D102" s="55"/>
      <c r="E102" s="55"/>
      <c r="F102" s="55"/>
    </row>
    <row r="103" spans="4:6" ht="13.5">
      <c r="D103" s="55"/>
      <c r="E103" s="55"/>
      <c r="F103" s="55"/>
    </row>
    <row r="104" spans="4:6" ht="13.5">
      <c r="D104" s="55"/>
      <c r="E104" s="55"/>
      <c r="F104" s="55"/>
    </row>
    <row r="105" spans="4:6" ht="13.5">
      <c r="D105" s="55"/>
      <c r="E105" s="55"/>
      <c r="F105" s="55"/>
    </row>
    <row r="106" spans="4:6" ht="13.5">
      <c r="D106" s="55"/>
      <c r="E106" s="55"/>
      <c r="F106" s="55"/>
    </row>
    <row r="107" spans="4:6" ht="13.5">
      <c r="D107" s="55"/>
      <c r="E107" s="55"/>
      <c r="F107" s="55"/>
    </row>
    <row r="108" spans="4:6" ht="13.5">
      <c r="D108" s="55"/>
      <c r="E108" s="55"/>
      <c r="F108" s="55"/>
    </row>
    <row r="109" spans="4:6" ht="13.5">
      <c r="D109" s="55"/>
      <c r="E109" s="55"/>
      <c r="F109" s="55"/>
    </row>
    <row r="110" ht="13.5">
      <c r="D110" s="55"/>
    </row>
    <row r="111" ht="12.75">
      <c r="D111" s="1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91"/>
  <sheetViews>
    <sheetView zoomScalePageLayoutView="0" workbookViewId="0" topLeftCell="A148">
      <selection activeCell="A165" sqref="A165"/>
    </sheetView>
  </sheetViews>
  <sheetFormatPr defaultColWidth="18" defaultRowHeight="12.75"/>
  <cols>
    <col min="1" max="1" width="15" style="0" customWidth="1"/>
    <col min="2" max="2" width="14.5" style="0" customWidth="1"/>
    <col min="3" max="3" width="10.66015625" style="0" customWidth="1"/>
    <col min="4" max="4" width="8.66015625" style="0" customWidth="1"/>
    <col min="5" max="5" width="14" style="0" customWidth="1"/>
    <col min="6" max="6" width="14.83203125" style="0" customWidth="1"/>
    <col min="7" max="7" width="11.66015625" style="0" customWidth="1"/>
  </cols>
  <sheetData>
    <row r="1" spans="1:2" ht="13.5">
      <c r="A1" s="21" t="s">
        <v>149</v>
      </c>
      <c r="B1" s="21"/>
    </row>
    <row r="2" spans="1:2" ht="13.5">
      <c r="A2" s="21" t="s">
        <v>111</v>
      </c>
      <c r="B2" s="21"/>
    </row>
    <row r="3" spans="1:2" ht="13.5">
      <c r="A3" s="21" t="s">
        <v>101</v>
      </c>
      <c r="B3" s="21"/>
    </row>
    <row r="4" spans="1:2" ht="13.5">
      <c r="A4" s="21" t="s">
        <v>80</v>
      </c>
      <c r="B4" s="21"/>
    </row>
    <row r="6" spans="1:7" ht="12.75">
      <c r="A6" s="225">
        <v>1990</v>
      </c>
      <c r="B6" s="225"/>
      <c r="C6" s="225"/>
      <c r="E6" s="225">
        <v>2000</v>
      </c>
      <c r="F6" s="225"/>
      <c r="G6" s="225"/>
    </row>
    <row r="7" spans="1:7" ht="13.5">
      <c r="A7" s="70" t="s">
        <v>36</v>
      </c>
      <c r="B7" s="70" t="s">
        <v>36</v>
      </c>
      <c r="C7" s="71">
        <v>1990</v>
      </c>
      <c r="E7" s="70" t="s">
        <v>36</v>
      </c>
      <c r="F7" s="70" t="s">
        <v>36</v>
      </c>
      <c r="G7" s="109">
        <v>2000</v>
      </c>
    </row>
    <row r="8" spans="1:7" ht="14.25" thickBot="1">
      <c r="A8" s="74" t="s">
        <v>34</v>
      </c>
      <c r="B8" s="74" t="s">
        <v>54</v>
      </c>
      <c r="C8" s="75" t="s">
        <v>27</v>
      </c>
      <c r="E8" s="74" t="s">
        <v>34</v>
      </c>
      <c r="F8" s="74" t="s">
        <v>54</v>
      </c>
      <c r="G8" s="75" t="s">
        <v>27</v>
      </c>
    </row>
    <row r="9" spans="1:7" ht="14.25" thickTop="1">
      <c r="A9" s="122" t="s">
        <v>6</v>
      </c>
      <c r="B9" s="122" t="s">
        <v>5</v>
      </c>
      <c r="C9" s="135">
        <v>83446</v>
      </c>
      <c r="E9" s="122" t="s">
        <v>6</v>
      </c>
      <c r="F9" s="122" t="s">
        <v>5</v>
      </c>
      <c r="G9" s="135">
        <v>95938</v>
      </c>
    </row>
    <row r="10" spans="1:7" ht="13.5">
      <c r="A10" s="122" t="s">
        <v>3</v>
      </c>
      <c r="B10" s="122" t="s">
        <v>2</v>
      </c>
      <c r="C10" s="135">
        <v>78832</v>
      </c>
      <c r="E10" s="122" t="s">
        <v>5</v>
      </c>
      <c r="F10" s="122" t="s">
        <v>2</v>
      </c>
      <c r="G10" s="135">
        <v>72035</v>
      </c>
    </row>
    <row r="11" spans="1:7" ht="13.5">
      <c r="A11" s="122" t="s">
        <v>5</v>
      </c>
      <c r="B11" s="122" t="s">
        <v>2</v>
      </c>
      <c r="C11" s="135">
        <v>60505</v>
      </c>
      <c r="E11" s="122" t="s">
        <v>3</v>
      </c>
      <c r="F11" s="122" t="s">
        <v>2</v>
      </c>
      <c r="G11" s="135">
        <v>71702</v>
      </c>
    </row>
    <row r="12" spans="1:7" ht="13.5">
      <c r="A12" s="122" t="s">
        <v>5</v>
      </c>
      <c r="B12" s="122" t="s">
        <v>4</v>
      </c>
      <c r="C12" s="135">
        <v>53139</v>
      </c>
      <c r="E12" s="122" t="s">
        <v>5</v>
      </c>
      <c r="F12" s="122" t="s">
        <v>4</v>
      </c>
      <c r="G12" s="135">
        <v>69669</v>
      </c>
    </row>
    <row r="13" spans="1:7" ht="13.5">
      <c r="A13" s="122" t="s">
        <v>6</v>
      </c>
      <c r="B13" s="122" t="s">
        <v>2</v>
      </c>
      <c r="C13" s="135">
        <v>47678</v>
      </c>
      <c r="E13" s="122" t="s">
        <v>3</v>
      </c>
      <c r="F13" s="122" t="s">
        <v>4</v>
      </c>
      <c r="G13" s="135">
        <v>55473</v>
      </c>
    </row>
    <row r="14" spans="1:7" ht="13.5">
      <c r="A14" s="122" t="s">
        <v>3</v>
      </c>
      <c r="B14" s="122" t="s">
        <v>4</v>
      </c>
      <c r="C14" s="135">
        <v>44001</v>
      </c>
      <c r="E14" s="122" t="s">
        <v>6</v>
      </c>
      <c r="F14" s="122" t="s">
        <v>2</v>
      </c>
      <c r="G14" s="135">
        <v>49525</v>
      </c>
    </row>
    <row r="15" spans="1:7" ht="13.5">
      <c r="A15" s="122" t="s">
        <v>5</v>
      </c>
      <c r="B15" s="122" t="s">
        <v>6</v>
      </c>
      <c r="C15" s="135">
        <v>34613</v>
      </c>
      <c r="E15" s="122" t="s">
        <v>2</v>
      </c>
      <c r="F15" s="122" t="s">
        <v>3</v>
      </c>
      <c r="G15" s="135">
        <v>43306</v>
      </c>
    </row>
    <row r="16" spans="1:7" ht="13.5">
      <c r="A16" s="122" t="s">
        <v>10</v>
      </c>
      <c r="B16" s="122" t="s">
        <v>2</v>
      </c>
      <c r="C16" s="135">
        <v>33656</v>
      </c>
      <c r="E16" s="122" t="s">
        <v>4</v>
      </c>
      <c r="F16" s="122" t="s">
        <v>3</v>
      </c>
      <c r="G16" s="135">
        <v>40666</v>
      </c>
    </row>
    <row r="17" spans="1:7" ht="13.5">
      <c r="A17" s="122" t="s">
        <v>2</v>
      </c>
      <c r="B17" s="122" t="s">
        <v>3</v>
      </c>
      <c r="C17" s="135">
        <v>32170</v>
      </c>
      <c r="E17" s="122" t="s">
        <v>4</v>
      </c>
      <c r="F17" s="122" t="s">
        <v>5</v>
      </c>
      <c r="G17" s="135">
        <v>37015</v>
      </c>
    </row>
    <row r="18" spans="1:7" ht="13.5">
      <c r="A18" s="122" t="s">
        <v>4</v>
      </c>
      <c r="B18" s="122" t="s">
        <v>3</v>
      </c>
      <c r="C18" s="135">
        <v>31896</v>
      </c>
      <c r="E18" s="122" t="s">
        <v>5</v>
      </c>
      <c r="F18" s="122" t="s">
        <v>6</v>
      </c>
      <c r="G18" s="135">
        <v>35517</v>
      </c>
    </row>
    <row r="19" spans="1:7" ht="13.5">
      <c r="A19" s="122" t="s">
        <v>5</v>
      </c>
      <c r="B19" s="122" t="s">
        <v>3</v>
      </c>
      <c r="C19" s="135">
        <v>26633</v>
      </c>
      <c r="E19" s="122" t="s">
        <v>5</v>
      </c>
      <c r="F19" s="122" t="s">
        <v>3</v>
      </c>
      <c r="G19" s="135">
        <v>33501</v>
      </c>
    </row>
    <row r="20" spans="1:7" ht="13.5">
      <c r="A20" s="122" t="s">
        <v>4</v>
      </c>
      <c r="B20" s="122" t="s">
        <v>5</v>
      </c>
      <c r="C20" s="135">
        <v>24163</v>
      </c>
      <c r="E20" s="122" t="s">
        <v>10</v>
      </c>
      <c r="F20" s="122" t="s">
        <v>2</v>
      </c>
      <c r="G20" s="135">
        <v>30894</v>
      </c>
    </row>
    <row r="21" spans="1:7" ht="13.5">
      <c r="A21" s="122" t="s">
        <v>7</v>
      </c>
      <c r="B21" s="122" t="s">
        <v>6</v>
      </c>
      <c r="C21" s="135">
        <v>20899</v>
      </c>
      <c r="E21" s="122" t="s">
        <v>7</v>
      </c>
      <c r="F21" s="122" t="s">
        <v>6</v>
      </c>
      <c r="G21" s="135">
        <v>22018</v>
      </c>
    </row>
    <row r="22" spans="1:7" ht="13.5">
      <c r="A22" s="122" t="s">
        <v>2</v>
      </c>
      <c r="B22" s="122" t="s">
        <v>5</v>
      </c>
      <c r="C22" s="135">
        <v>18822</v>
      </c>
      <c r="E22" s="122" t="s">
        <v>2</v>
      </c>
      <c r="F22" s="122" t="s">
        <v>5</v>
      </c>
      <c r="G22" s="135">
        <v>20834</v>
      </c>
    </row>
    <row r="23" spans="1:7" ht="13.5">
      <c r="A23" s="122" t="s">
        <v>9</v>
      </c>
      <c r="B23" s="122" t="s">
        <v>10</v>
      </c>
      <c r="C23" s="135">
        <v>15352</v>
      </c>
      <c r="E23" s="122" t="s">
        <v>9</v>
      </c>
      <c r="F23" s="122" t="s">
        <v>10</v>
      </c>
      <c r="G23" s="135">
        <v>18336</v>
      </c>
    </row>
    <row r="24" spans="1:7" ht="13.5">
      <c r="A24" s="122" t="s">
        <v>3</v>
      </c>
      <c r="B24" s="122" t="s">
        <v>5</v>
      </c>
      <c r="C24" s="135">
        <v>13188</v>
      </c>
      <c r="E24" s="122" t="s">
        <v>2</v>
      </c>
      <c r="F24" s="122" t="s">
        <v>4</v>
      </c>
      <c r="G24" s="135">
        <v>15868</v>
      </c>
    </row>
    <row r="25" spans="1:7" ht="13.5">
      <c r="A25" s="122" t="s">
        <v>7</v>
      </c>
      <c r="B25" s="122" t="s">
        <v>5</v>
      </c>
      <c r="C25" s="135">
        <v>10326</v>
      </c>
      <c r="E25" s="122" t="s">
        <v>3</v>
      </c>
      <c r="F25" s="122" t="s">
        <v>5</v>
      </c>
      <c r="G25" s="135">
        <v>14783</v>
      </c>
    </row>
    <row r="26" spans="1:7" ht="13.5">
      <c r="A26" s="122" t="s">
        <v>7</v>
      </c>
      <c r="B26" s="122" t="s">
        <v>2</v>
      </c>
      <c r="C26" s="135">
        <v>9805</v>
      </c>
      <c r="E26" s="122" t="s">
        <v>7</v>
      </c>
      <c r="F26" s="122" t="s">
        <v>5</v>
      </c>
      <c r="G26" s="135">
        <v>12588</v>
      </c>
    </row>
    <row r="27" spans="1:7" ht="13.5">
      <c r="A27" s="122" t="s">
        <v>9</v>
      </c>
      <c r="B27" s="122" t="s">
        <v>2</v>
      </c>
      <c r="C27" s="135">
        <v>8357</v>
      </c>
      <c r="E27" s="122" t="s">
        <v>7</v>
      </c>
      <c r="F27" s="122" t="s">
        <v>2</v>
      </c>
      <c r="G27" s="135">
        <v>10386</v>
      </c>
    </row>
    <row r="28" spans="1:7" ht="13.5">
      <c r="A28" s="122" t="s">
        <v>2</v>
      </c>
      <c r="B28" s="122" t="s">
        <v>4</v>
      </c>
      <c r="C28" s="135">
        <v>7992</v>
      </c>
      <c r="E28" s="122" t="s">
        <v>6</v>
      </c>
      <c r="F28" s="122" t="s">
        <v>4</v>
      </c>
      <c r="G28" s="135">
        <v>10145</v>
      </c>
    </row>
    <row r="29" spans="1:7" ht="13.5">
      <c r="A29" s="122" t="s">
        <v>6</v>
      </c>
      <c r="B29" s="122" t="s">
        <v>3</v>
      </c>
      <c r="C29" s="135">
        <v>7867</v>
      </c>
      <c r="E29" s="122" t="s">
        <v>6</v>
      </c>
      <c r="F29" s="122" t="s">
        <v>3</v>
      </c>
      <c r="G29" s="135">
        <v>9279</v>
      </c>
    </row>
    <row r="30" spans="1:7" ht="13.5">
      <c r="A30" s="122" t="s">
        <v>4</v>
      </c>
      <c r="B30" s="122" t="s">
        <v>2</v>
      </c>
      <c r="C30" s="135">
        <v>7536</v>
      </c>
      <c r="E30" s="122" t="s">
        <v>7</v>
      </c>
      <c r="F30" s="122" t="s">
        <v>8</v>
      </c>
      <c r="G30" s="135">
        <v>8256</v>
      </c>
    </row>
    <row r="31" spans="1:7" ht="13.5">
      <c r="A31" s="122" t="s">
        <v>6</v>
      </c>
      <c r="B31" s="122" t="s">
        <v>7</v>
      </c>
      <c r="C31" s="135">
        <v>6060</v>
      </c>
      <c r="E31" s="122" t="s">
        <v>9</v>
      </c>
      <c r="F31" s="122" t="s">
        <v>2</v>
      </c>
      <c r="G31" s="135">
        <v>8192</v>
      </c>
    </row>
    <row r="32" spans="1:7" ht="13.5">
      <c r="A32" s="122" t="s">
        <v>6</v>
      </c>
      <c r="B32" s="122" t="s">
        <v>4</v>
      </c>
      <c r="C32" s="135">
        <v>6010</v>
      </c>
      <c r="E32" s="122" t="s">
        <v>4</v>
      </c>
      <c r="F32" s="122" t="s">
        <v>2</v>
      </c>
      <c r="G32" s="135">
        <v>7946</v>
      </c>
    </row>
    <row r="33" spans="1:7" ht="13.5">
      <c r="A33" s="122" t="s">
        <v>8</v>
      </c>
      <c r="B33" s="122" t="s">
        <v>7</v>
      </c>
      <c r="C33" s="135">
        <v>5805</v>
      </c>
      <c r="E33" s="122" t="s">
        <v>6</v>
      </c>
      <c r="F33" s="122" t="s">
        <v>10</v>
      </c>
      <c r="G33" s="135">
        <v>6803</v>
      </c>
    </row>
    <row r="34" spans="1:7" ht="13.5">
      <c r="A34" s="122" t="s">
        <v>2</v>
      </c>
      <c r="B34" s="122" t="s">
        <v>6</v>
      </c>
      <c r="C34" s="135">
        <v>5747</v>
      </c>
      <c r="E34" s="122" t="s">
        <v>6</v>
      </c>
      <c r="F34" s="122" t="s">
        <v>7</v>
      </c>
      <c r="G34" s="135">
        <v>6506</v>
      </c>
    </row>
    <row r="35" spans="1:7" ht="13.5">
      <c r="A35" s="122" t="s">
        <v>7</v>
      </c>
      <c r="B35" s="122" t="s">
        <v>8</v>
      </c>
      <c r="C35" s="135">
        <v>5492</v>
      </c>
      <c r="E35" s="122" t="s">
        <v>2</v>
      </c>
      <c r="F35" s="122" t="s">
        <v>10</v>
      </c>
      <c r="G35" s="135">
        <v>6450</v>
      </c>
    </row>
    <row r="36" spans="1:7" ht="13.5">
      <c r="A36" s="122" t="s">
        <v>10</v>
      </c>
      <c r="B36" s="122" t="s">
        <v>5</v>
      </c>
      <c r="C36" s="135">
        <v>5256</v>
      </c>
      <c r="E36" s="122" t="s">
        <v>10</v>
      </c>
      <c r="F36" s="122" t="s">
        <v>5</v>
      </c>
      <c r="G36" s="135">
        <v>4729</v>
      </c>
    </row>
    <row r="37" spans="1:7" ht="13.5">
      <c r="A37" s="122" t="s">
        <v>2</v>
      </c>
      <c r="B37" s="122" t="s">
        <v>10</v>
      </c>
      <c r="C37" s="135">
        <v>5006</v>
      </c>
      <c r="E37" s="122" t="s">
        <v>2</v>
      </c>
      <c r="F37" s="122" t="s">
        <v>6</v>
      </c>
      <c r="G37" s="135">
        <v>4568</v>
      </c>
    </row>
    <row r="38" spans="1:7" ht="13.5">
      <c r="A38" s="122" t="s">
        <v>3</v>
      </c>
      <c r="B38" s="122" t="s">
        <v>6</v>
      </c>
      <c r="C38" s="135">
        <v>3715</v>
      </c>
      <c r="E38" s="122" t="s">
        <v>7</v>
      </c>
      <c r="F38" s="122" t="s">
        <v>10</v>
      </c>
      <c r="G38" s="135">
        <v>4418</v>
      </c>
    </row>
    <row r="39" spans="1:7" ht="13.5">
      <c r="A39" s="122" t="s">
        <v>10</v>
      </c>
      <c r="B39" s="122" t="s">
        <v>6</v>
      </c>
      <c r="C39" s="135">
        <v>3428</v>
      </c>
      <c r="E39" s="122" t="s">
        <v>8</v>
      </c>
      <c r="F39" s="122" t="s">
        <v>7</v>
      </c>
      <c r="G39" s="135">
        <v>3756</v>
      </c>
    </row>
    <row r="40" spans="1:7" ht="13.5">
      <c r="A40" s="122" t="s">
        <v>6</v>
      </c>
      <c r="B40" s="122" t="s">
        <v>10</v>
      </c>
      <c r="C40" s="135">
        <v>3280</v>
      </c>
      <c r="E40" s="122" t="s">
        <v>5</v>
      </c>
      <c r="F40" s="122" t="s">
        <v>10</v>
      </c>
      <c r="G40" s="135">
        <v>3745</v>
      </c>
    </row>
    <row r="41" spans="1:7" ht="13.5">
      <c r="A41" s="122" t="s">
        <v>10</v>
      </c>
      <c r="B41" s="122" t="s">
        <v>3</v>
      </c>
      <c r="C41" s="135">
        <v>3212</v>
      </c>
      <c r="E41" s="122" t="s">
        <v>10</v>
      </c>
      <c r="F41" s="122" t="s">
        <v>9</v>
      </c>
      <c r="G41" s="135">
        <v>3493</v>
      </c>
    </row>
    <row r="42" spans="1:7" ht="13.5">
      <c r="A42" s="122" t="s">
        <v>10</v>
      </c>
      <c r="B42" s="122" t="s">
        <v>9</v>
      </c>
      <c r="C42" s="135">
        <v>3179</v>
      </c>
      <c r="E42" s="122" t="s">
        <v>9</v>
      </c>
      <c r="F42" s="122" t="s">
        <v>8</v>
      </c>
      <c r="G42" s="135">
        <v>3030</v>
      </c>
    </row>
    <row r="43" spans="1:7" ht="13.5">
      <c r="A43" s="122" t="s">
        <v>5</v>
      </c>
      <c r="B43" s="122" t="s">
        <v>10</v>
      </c>
      <c r="C43" s="135">
        <v>2723</v>
      </c>
      <c r="E43" s="122" t="s">
        <v>7</v>
      </c>
      <c r="F43" s="122" t="s">
        <v>3</v>
      </c>
      <c r="G43" s="135">
        <v>2880</v>
      </c>
    </row>
    <row r="44" spans="1:7" ht="13.5">
      <c r="A44" s="122" t="s">
        <v>7</v>
      </c>
      <c r="B44" s="122" t="s">
        <v>3</v>
      </c>
      <c r="C44" s="135">
        <v>2577</v>
      </c>
      <c r="E44" s="122" t="s">
        <v>4</v>
      </c>
      <c r="F44" s="122" t="s">
        <v>6</v>
      </c>
      <c r="G44" s="135">
        <v>2824</v>
      </c>
    </row>
    <row r="45" spans="1:7" ht="13.5">
      <c r="A45" s="122" t="s">
        <v>4</v>
      </c>
      <c r="B45" s="122" t="s">
        <v>6</v>
      </c>
      <c r="C45" s="135">
        <v>2299</v>
      </c>
      <c r="E45" s="122" t="s">
        <v>10</v>
      </c>
      <c r="F45" s="122" t="s">
        <v>6</v>
      </c>
      <c r="G45" s="135">
        <v>2740</v>
      </c>
    </row>
    <row r="46" spans="1:7" ht="13.5">
      <c r="A46" s="122" t="s">
        <v>9</v>
      </c>
      <c r="B46" s="122" t="s">
        <v>8</v>
      </c>
      <c r="C46" s="135">
        <v>2026</v>
      </c>
      <c r="E46" s="122" t="s">
        <v>10</v>
      </c>
      <c r="F46" s="122" t="s">
        <v>3</v>
      </c>
      <c r="G46" s="135">
        <v>2614</v>
      </c>
    </row>
    <row r="47" spans="1:7" ht="13.5">
      <c r="A47" s="122" t="s">
        <v>7</v>
      </c>
      <c r="B47" s="122" t="s">
        <v>10</v>
      </c>
      <c r="C47" s="135">
        <v>1913</v>
      </c>
      <c r="E47" s="122" t="s">
        <v>9</v>
      </c>
      <c r="F47" s="122" t="s">
        <v>5</v>
      </c>
      <c r="G47" s="135">
        <v>2367</v>
      </c>
    </row>
    <row r="48" spans="1:7" ht="14.25" thickBot="1">
      <c r="A48" s="125" t="s">
        <v>9</v>
      </c>
      <c r="B48" s="125" t="s">
        <v>5</v>
      </c>
      <c r="C48" s="158">
        <v>1839</v>
      </c>
      <c r="D48" s="161"/>
      <c r="E48" s="125" t="s">
        <v>7</v>
      </c>
      <c r="F48" s="125" t="s">
        <v>9</v>
      </c>
      <c r="G48" s="158">
        <v>2334</v>
      </c>
    </row>
    <row r="49" spans="1:7" ht="14.25" thickTop="1">
      <c r="A49" s="122" t="s">
        <v>8</v>
      </c>
      <c r="B49" s="122" t="s">
        <v>6</v>
      </c>
      <c r="C49" s="135">
        <v>1807</v>
      </c>
      <c r="E49" s="122" t="s">
        <v>8</v>
      </c>
      <c r="F49" s="122" t="s">
        <v>9</v>
      </c>
      <c r="G49" s="135">
        <v>2146</v>
      </c>
    </row>
    <row r="50" spans="1:7" ht="13.5">
      <c r="A50" s="122" t="s">
        <v>8</v>
      </c>
      <c r="B50" s="122" t="s">
        <v>9</v>
      </c>
      <c r="C50" s="135">
        <v>1630</v>
      </c>
      <c r="E50" s="122" t="s">
        <v>8</v>
      </c>
      <c r="F50" s="122" t="s">
        <v>6</v>
      </c>
      <c r="G50" s="135">
        <v>1974</v>
      </c>
    </row>
    <row r="51" spans="1:7" ht="13.5">
      <c r="A51" s="122" t="s">
        <v>9</v>
      </c>
      <c r="B51" s="122" t="s">
        <v>3</v>
      </c>
      <c r="C51" s="135">
        <v>1528</v>
      </c>
      <c r="E51" s="122" t="s">
        <v>5</v>
      </c>
      <c r="F51" s="122" t="s">
        <v>7</v>
      </c>
      <c r="G51" s="135">
        <v>1883</v>
      </c>
    </row>
    <row r="52" spans="1:7" ht="13.5">
      <c r="A52" s="122" t="s">
        <v>9</v>
      </c>
      <c r="B52" s="122" t="s">
        <v>6</v>
      </c>
      <c r="C52" s="135">
        <v>1425</v>
      </c>
      <c r="E52" s="122" t="s">
        <v>3</v>
      </c>
      <c r="F52" s="122" t="s">
        <v>6</v>
      </c>
      <c r="G52" s="135">
        <v>1789</v>
      </c>
    </row>
    <row r="53" spans="1:7" ht="13.5">
      <c r="A53" s="122" t="s">
        <v>3</v>
      </c>
      <c r="B53" s="122" t="s">
        <v>10</v>
      </c>
      <c r="C53" s="135">
        <v>1406</v>
      </c>
      <c r="E53" s="122" t="s">
        <v>9</v>
      </c>
      <c r="F53" s="122" t="s">
        <v>6</v>
      </c>
      <c r="G53" s="135">
        <v>1776</v>
      </c>
    </row>
    <row r="54" spans="1:7" ht="13.5">
      <c r="A54" s="122" t="s">
        <v>9</v>
      </c>
      <c r="B54" s="122" t="s">
        <v>7</v>
      </c>
      <c r="C54" s="135">
        <v>1310</v>
      </c>
      <c r="E54" s="122" t="s">
        <v>9</v>
      </c>
      <c r="F54" s="122" t="s">
        <v>3</v>
      </c>
      <c r="G54" s="135">
        <v>1633</v>
      </c>
    </row>
    <row r="55" spans="1:7" ht="13.5">
      <c r="A55" s="122" t="s">
        <v>5</v>
      </c>
      <c r="B55" s="122" t="s">
        <v>7</v>
      </c>
      <c r="C55" s="135">
        <v>1309</v>
      </c>
      <c r="E55" s="122" t="s">
        <v>7</v>
      </c>
      <c r="F55" s="122" t="s">
        <v>4</v>
      </c>
      <c r="G55" s="135">
        <v>1605</v>
      </c>
    </row>
    <row r="56" spans="1:7" ht="13.5">
      <c r="A56" s="122" t="s">
        <v>7</v>
      </c>
      <c r="B56" s="122" t="s">
        <v>9</v>
      </c>
      <c r="C56" s="135">
        <v>1105</v>
      </c>
      <c r="E56" s="122" t="s">
        <v>8</v>
      </c>
      <c r="F56" s="122" t="s">
        <v>2</v>
      </c>
      <c r="G56" s="135">
        <v>1305</v>
      </c>
    </row>
    <row r="57" spans="1:7" ht="13.5">
      <c r="A57" s="122" t="s">
        <v>8</v>
      </c>
      <c r="B57" s="122" t="s">
        <v>5</v>
      </c>
      <c r="C57" s="135">
        <v>1087</v>
      </c>
      <c r="E57" s="122" t="s">
        <v>9</v>
      </c>
      <c r="F57" s="122" t="s">
        <v>7</v>
      </c>
      <c r="G57" s="135">
        <v>1299</v>
      </c>
    </row>
    <row r="58" spans="1:7" ht="13.5">
      <c r="A58" s="122" t="s">
        <v>8</v>
      </c>
      <c r="B58" s="122" t="s">
        <v>2</v>
      </c>
      <c r="C58" s="135">
        <v>1044</v>
      </c>
      <c r="E58" s="122" t="s">
        <v>9</v>
      </c>
      <c r="F58" s="122" t="s">
        <v>4</v>
      </c>
      <c r="G58" s="135">
        <v>1246</v>
      </c>
    </row>
    <row r="59" spans="1:7" ht="13.5">
      <c r="A59" s="122" t="s">
        <v>7</v>
      </c>
      <c r="B59" s="122" t="s">
        <v>4</v>
      </c>
      <c r="C59" s="135">
        <v>1000</v>
      </c>
      <c r="E59" s="122" t="s">
        <v>8</v>
      </c>
      <c r="F59" s="122" t="s">
        <v>5</v>
      </c>
      <c r="G59" s="135">
        <v>1229</v>
      </c>
    </row>
    <row r="60" spans="1:7" ht="13.5">
      <c r="A60" s="122" t="s">
        <v>10</v>
      </c>
      <c r="B60" s="122" t="s">
        <v>7</v>
      </c>
      <c r="C60" s="135">
        <v>845</v>
      </c>
      <c r="E60" s="122" t="s">
        <v>6</v>
      </c>
      <c r="F60" s="122" t="s">
        <v>8</v>
      </c>
      <c r="G60" s="135">
        <v>1094</v>
      </c>
    </row>
    <row r="61" spans="1:7" ht="13.5">
      <c r="A61" s="122" t="s">
        <v>10</v>
      </c>
      <c r="B61" s="122" t="s">
        <v>4</v>
      </c>
      <c r="C61" s="135">
        <v>564</v>
      </c>
      <c r="E61" s="122" t="s">
        <v>6</v>
      </c>
      <c r="F61" s="122" t="s">
        <v>9</v>
      </c>
      <c r="G61" s="135">
        <v>1037</v>
      </c>
    </row>
    <row r="62" spans="1:7" ht="13.5">
      <c r="A62" s="122" t="s">
        <v>8</v>
      </c>
      <c r="B62" s="122" t="s">
        <v>10</v>
      </c>
      <c r="C62" s="135">
        <v>549</v>
      </c>
      <c r="E62" s="122" t="s">
        <v>3</v>
      </c>
      <c r="F62" s="122" t="s">
        <v>10</v>
      </c>
      <c r="G62" s="135">
        <v>973</v>
      </c>
    </row>
    <row r="63" spans="1:7" ht="13.5">
      <c r="A63" s="122" t="s">
        <v>5</v>
      </c>
      <c r="B63" s="122" t="s">
        <v>9</v>
      </c>
      <c r="C63" s="135">
        <v>487</v>
      </c>
      <c r="E63" s="122" t="s">
        <v>10</v>
      </c>
      <c r="F63" s="122" t="s">
        <v>4</v>
      </c>
      <c r="G63" s="135">
        <v>952</v>
      </c>
    </row>
    <row r="64" spans="1:7" ht="13.5">
      <c r="A64" s="122" t="s">
        <v>2</v>
      </c>
      <c r="B64" s="122" t="s">
        <v>9</v>
      </c>
      <c r="C64" s="135">
        <v>468</v>
      </c>
      <c r="E64" s="122" t="s">
        <v>8</v>
      </c>
      <c r="F64" s="122" t="s">
        <v>10</v>
      </c>
      <c r="G64" s="135">
        <v>894</v>
      </c>
    </row>
    <row r="65" spans="1:7" ht="13.5">
      <c r="A65" s="122" t="s">
        <v>6</v>
      </c>
      <c r="B65" s="122" t="s">
        <v>8</v>
      </c>
      <c r="C65" s="135">
        <v>453</v>
      </c>
      <c r="E65" s="122" t="s">
        <v>5</v>
      </c>
      <c r="F65" s="122" t="s">
        <v>9</v>
      </c>
      <c r="G65" s="135">
        <v>867</v>
      </c>
    </row>
    <row r="66" spans="1:7" ht="13.5">
      <c r="A66" s="122" t="s">
        <v>6</v>
      </c>
      <c r="B66" s="122" t="s">
        <v>9</v>
      </c>
      <c r="C66" s="135">
        <v>428</v>
      </c>
      <c r="E66" s="122" t="s">
        <v>2</v>
      </c>
      <c r="F66" s="122" t="s">
        <v>9</v>
      </c>
      <c r="G66" s="135">
        <v>835</v>
      </c>
    </row>
    <row r="67" spans="1:7" ht="13.5">
      <c r="A67" s="122" t="s">
        <v>4</v>
      </c>
      <c r="B67" s="122" t="s">
        <v>10</v>
      </c>
      <c r="C67" s="135">
        <v>421</v>
      </c>
      <c r="E67" s="122" t="s">
        <v>10</v>
      </c>
      <c r="F67" s="122" t="s">
        <v>7</v>
      </c>
      <c r="G67" s="135">
        <v>610</v>
      </c>
    </row>
    <row r="68" spans="1:7" ht="13.5">
      <c r="A68" s="122" t="s">
        <v>9</v>
      </c>
      <c r="B68" s="122" t="s">
        <v>4</v>
      </c>
      <c r="C68" s="135">
        <v>388</v>
      </c>
      <c r="E68" s="122" t="s">
        <v>4</v>
      </c>
      <c r="F68" s="122" t="s">
        <v>7</v>
      </c>
      <c r="G68" s="135">
        <v>581</v>
      </c>
    </row>
    <row r="69" spans="1:7" ht="13.5">
      <c r="A69" s="122" t="s">
        <v>2</v>
      </c>
      <c r="B69" s="122" t="s">
        <v>7</v>
      </c>
      <c r="C69" s="135">
        <v>377</v>
      </c>
      <c r="E69" s="122" t="s">
        <v>4</v>
      </c>
      <c r="F69" s="122" t="s">
        <v>10</v>
      </c>
      <c r="G69" s="135">
        <v>578</v>
      </c>
    </row>
    <row r="70" spans="1:7" ht="13.5">
      <c r="A70" s="122" t="s">
        <v>8</v>
      </c>
      <c r="B70" s="122" t="s">
        <v>3</v>
      </c>
      <c r="C70" s="135">
        <v>286</v>
      </c>
      <c r="E70" s="122" t="s">
        <v>4</v>
      </c>
      <c r="F70" s="122" t="s">
        <v>9</v>
      </c>
      <c r="G70" s="135">
        <v>505</v>
      </c>
    </row>
    <row r="71" spans="1:7" ht="13.5">
      <c r="A71" s="122" t="s">
        <v>5</v>
      </c>
      <c r="B71" s="122" t="s">
        <v>8</v>
      </c>
      <c r="C71" s="135">
        <v>211</v>
      </c>
      <c r="E71" s="122" t="s">
        <v>8</v>
      </c>
      <c r="F71" s="122" t="s">
        <v>3</v>
      </c>
      <c r="G71" s="135">
        <v>462</v>
      </c>
    </row>
    <row r="72" spans="1:7" ht="13.5">
      <c r="A72" s="122" t="s">
        <v>10</v>
      </c>
      <c r="B72" s="122" t="s">
        <v>8</v>
      </c>
      <c r="C72" s="135">
        <v>189</v>
      </c>
      <c r="E72" s="122" t="s">
        <v>2</v>
      </c>
      <c r="F72" s="122" t="s">
        <v>7</v>
      </c>
      <c r="G72" s="135">
        <v>418</v>
      </c>
    </row>
    <row r="73" spans="1:7" ht="13.5">
      <c r="A73" s="122" t="s">
        <v>3</v>
      </c>
      <c r="B73" s="122" t="s">
        <v>7</v>
      </c>
      <c r="C73" s="135">
        <v>183</v>
      </c>
      <c r="E73" s="122" t="s">
        <v>10</v>
      </c>
      <c r="F73" s="122" t="s">
        <v>8</v>
      </c>
      <c r="G73" s="135">
        <v>380</v>
      </c>
    </row>
    <row r="74" spans="1:7" ht="13.5">
      <c r="A74" s="122" t="s">
        <v>4</v>
      </c>
      <c r="B74" s="122" t="s">
        <v>7</v>
      </c>
      <c r="C74" s="135">
        <v>121</v>
      </c>
      <c r="E74" s="122" t="s">
        <v>8</v>
      </c>
      <c r="F74" s="122" t="s">
        <v>4</v>
      </c>
      <c r="G74" s="135">
        <v>365</v>
      </c>
    </row>
    <row r="75" spans="1:7" ht="13.5">
      <c r="A75" s="122" t="s">
        <v>2</v>
      </c>
      <c r="B75" s="122" t="s">
        <v>8</v>
      </c>
      <c r="C75" s="135">
        <v>117</v>
      </c>
      <c r="E75" s="122" t="s">
        <v>3</v>
      </c>
      <c r="F75" s="122" t="s">
        <v>9</v>
      </c>
      <c r="G75" s="135">
        <v>345</v>
      </c>
    </row>
    <row r="76" spans="1:7" ht="13.5">
      <c r="A76" s="122" t="s">
        <v>4</v>
      </c>
      <c r="B76" s="122" t="s">
        <v>9</v>
      </c>
      <c r="C76" s="135">
        <v>116</v>
      </c>
      <c r="E76" s="122" t="s">
        <v>5</v>
      </c>
      <c r="F76" s="122" t="s">
        <v>8</v>
      </c>
      <c r="G76" s="135">
        <v>340</v>
      </c>
    </row>
    <row r="77" spans="1:7" ht="13.5">
      <c r="A77" s="122" t="s">
        <v>3</v>
      </c>
      <c r="B77" s="122" t="s">
        <v>9</v>
      </c>
      <c r="C77" s="135">
        <v>110</v>
      </c>
      <c r="E77" s="122" t="s">
        <v>3</v>
      </c>
      <c r="F77" s="122" t="s">
        <v>7</v>
      </c>
      <c r="G77" s="135">
        <v>303</v>
      </c>
    </row>
    <row r="78" spans="1:7" ht="13.5">
      <c r="A78" s="122" t="s">
        <v>8</v>
      </c>
      <c r="B78" s="122" t="s">
        <v>4</v>
      </c>
      <c r="C78" s="135">
        <v>103</v>
      </c>
      <c r="E78" s="122" t="s">
        <v>2</v>
      </c>
      <c r="F78" s="122" t="s">
        <v>8</v>
      </c>
      <c r="G78" s="135">
        <v>237</v>
      </c>
    </row>
    <row r="79" spans="1:7" ht="13.5">
      <c r="A79" s="122" t="s">
        <v>4</v>
      </c>
      <c r="B79" s="122" t="s">
        <v>8</v>
      </c>
      <c r="C79" s="135">
        <v>34</v>
      </c>
      <c r="E79" s="122" t="s">
        <v>4</v>
      </c>
      <c r="F79" s="122" t="s">
        <v>8</v>
      </c>
      <c r="G79" s="135">
        <v>161</v>
      </c>
    </row>
    <row r="80" spans="1:7" ht="14.25" thickBot="1">
      <c r="A80" s="125" t="s">
        <v>3</v>
      </c>
      <c r="B80" s="125" t="s">
        <v>8</v>
      </c>
      <c r="C80" s="158">
        <v>0</v>
      </c>
      <c r="E80" s="125" t="s">
        <v>3</v>
      </c>
      <c r="F80" s="125" t="s">
        <v>8</v>
      </c>
      <c r="G80" s="158">
        <v>141</v>
      </c>
    </row>
    <row r="81" spans="3:7" ht="13.5" thickTop="1">
      <c r="C81" s="108"/>
      <c r="G81" s="108"/>
    </row>
    <row r="82" spans="3:7" ht="12.75">
      <c r="C82" s="108"/>
      <c r="G82" s="108"/>
    </row>
    <row r="83" spans="1:7" ht="13.5">
      <c r="A83" s="21" t="s">
        <v>150</v>
      </c>
      <c r="B83" s="21"/>
      <c r="C83" s="108"/>
      <c r="G83" s="108"/>
    </row>
    <row r="84" spans="1:7" ht="13.5">
      <c r="A84" s="21" t="s">
        <v>111</v>
      </c>
      <c r="B84" s="21"/>
      <c r="C84" s="108"/>
      <c r="G84" s="108"/>
    </row>
    <row r="85" spans="1:7" ht="13.5">
      <c r="A85" s="21" t="s">
        <v>103</v>
      </c>
      <c r="B85" s="21"/>
      <c r="C85" s="108"/>
      <c r="G85" s="108"/>
    </row>
    <row r="86" spans="1:7" ht="13.5">
      <c r="A86" s="21" t="s">
        <v>80</v>
      </c>
      <c r="B86" s="21"/>
      <c r="C86" s="108"/>
      <c r="G86" s="108"/>
    </row>
    <row r="87" spans="3:7" ht="12.75">
      <c r="C87" s="108"/>
      <c r="G87" s="108"/>
    </row>
    <row r="88" spans="1:7" ht="13.5">
      <c r="A88" s="70" t="s">
        <v>36</v>
      </c>
      <c r="B88" s="70" t="s">
        <v>36</v>
      </c>
      <c r="C88" s="78">
        <v>1990</v>
      </c>
      <c r="D88" s="109">
        <v>2000</v>
      </c>
      <c r="E88" s="72" t="s">
        <v>52</v>
      </c>
      <c r="G88" s="108"/>
    </row>
    <row r="89" spans="1:7" ht="14.25" thickBot="1">
      <c r="A89" s="74" t="s">
        <v>34</v>
      </c>
      <c r="B89" s="74" t="s">
        <v>54</v>
      </c>
      <c r="C89" s="75" t="s">
        <v>27</v>
      </c>
      <c r="D89" s="75" t="s">
        <v>27</v>
      </c>
      <c r="E89" s="76" t="s">
        <v>77</v>
      </c>
      <c r="G89" s="108"/>
    </row>
    <row r="90" spans="1:7" ht="14.25" thickTop="1">
      <c r="A90" s="122" t="s">
        <v>4</v>
      </c>
      <c r="B90" s="122" t="s">
        <v>7</v>
      </c>
      <c r="C90" s="135">
        <v>121</v>
      </c>
      <c r="D90" s="123">
        <v>581</v>
      </c>
      <c r="E90" s="110">
        <f aca="true" t="shared" si="0" ref="E90:E153">D90/C90-1</f>
        <v>3.8016528925619832</v>
      </c>
      <c r="G90" s="108"/>
    </row>
    <row r="91" spans="1:7" ht="13.5">
      <c r="A91" s="122" t="s">
        <v>4</v>
      </c>
      <c r="B91" s="122" t="s">
        <v>8</v>
      </c>
      <c r="C91" s="135">
        <v>34</v>
      </c>
      <c r="D91" s="123">
        <v>161</v>
      </c>
      <c r="E91" s="110">
        <f t="shared" si="0"/>
        <v>3.735294117647059</v>
      </c>
      <c r="G91" s="108"/>
    </row>
    <row r="92" spans="1:7" ht="13.5">
      <c r="A92" s="122" t="s">
        <v>4</v>
      </c>
      <c r="B92" s="122" t="s">
        <v>9</v>
      </c>
      <c r="C92" s="135">
        <v>116</v>
      </c>
      <c r="D92" s="123">
        <v>505</v>
      </c>
      <c r="E92" s="110">
        <f>D92/C92-1</f>
        <v>3.3534482758620694</v>
      </c>
      <c r="G92" s="108"/>
    </row>
    <row r="93" spans="1:7" ht="13.5">
      <c r="A93" s="122" t="s">
        <v>8</v>
      </c>
      <c r="B93" s="122" t="s">
        <v>4</v>
      </c>
      <c r="C93" s="135">
        <v>103</v>
      </c>
      <c r="D93" s="123">
        <v>365</v>
      </c>
      <c r="E93" s="110">
        <f t="shared" si="0"/>
        <v>2.5436893203883497</v>
      </c>
      <c r="G93" s="108"/>
    </row>
    <row r="94" spans="1:7" ht="13.5">
      <c r="A94" s="122" t="s">
        <v>9</v>
      </c>
      <c r="B94" s="122" t="s">
        <v>4</v>
      </c>
      <c r="C94" s="135">
        <v>388</v>
      </c>
      <c r="D94" s="123">
        <v>1246</v>
      </c>
      <c r="E94" s="110">
        <f t="shared" si="0"/>
        <v>2.211340206185567</v>
      </c>
      <c r="G94" s="108"/>
    </row>
    <row r="95" spans="1:7" ht="13.5">
      <c r="A95" s="122" t="s">
        <v>3</v>
      </c>
      <c r="B95" s="122" t="s">
        <v>9</v>
      </c>
      <c r="C95" s="135">
        <v>110</v>
      </c>
      <c r="D95" s="123">
        <v>345</v>
      </c>
      <c r="E95" s="110">
        <f t="shared" si="0"/>
        <v>2.1363636363636362</v>
      </c>
      <c r="G95" s="108"/>
    </row>
    <row r="96" spans="1:7" ht="13.5">
      <c r="A96" s="122" t="s">
        <v>6</v>
      </c>
      <c r="B96" s="122" t="s">
        <v>9</v>
      </c>
      <c r="C96" s="135">
        <v>428</v>
      </c>
      <c r="D96" s="123">
        <v>1037</v>
      </c>
      <c r="E96" s="110">
        <f t="shared" si="0"/>
        <v>1.4228971962616823</v>
      </c>
      <c r="G96" s="108"/>
    </row>
    <row r="97" spans="1:7" ht="13.5">
      <c r="A97" s="122" t="s">
        <v>6</v>
      </c>
      <c r="B97" s="122" t="s">
        <v>8</v>
      </c>
      <c r="C97" s="135">
        <v>453</v>
      </c>
      <c r="D97" s="123">
        <v>1094</v>
      </c>
      <c r="E97" s="110">
        <f t="shared" si="0"/>
        <v>1.4150110375275937</v>
      </c>
      <c r="G97" s="108"/>
    </row>
    <row r="98" spans="1:7" ht="13.5">
      <c r="A98" s="122" t="s">
        <v>7</v>
      </c>
      <c r="B98" s="122" t="s">
        <v>10</v>
      </c>
      <c r="C98" s="135">
        <v>1913</v>
      </c>
      <c r="D98" s="123">
        <v>4418</v>
      </c>
      <c r="E98" s="110">
        <f t="shared" si="0"/>
        <v>1.3094615786722423</v>
      </c>
      <c r="G98" s="108"/>
    </row>
    <row r="99" spans="1:7" ht="13.5">
      <c r="A99" s="122" t="s">
        <v>7</v>
      </c>
      <c r="B99" s="122" t="s">
        <v>9</v>
      </c>
      <c r="C99" s="135">
        <v>1105</v>
      </c>
      <c r="D99" s="123">
        <v>2334</v>
      </c>
      <c r="E99" s="110">
        <f t="shared" si="0"/>
        <v>1.1122171945701358</v>
      </c>
      <c r="G99" s="108"/>
    </row>
    <row r="100" spans="1:7" ht="13.5">
      <c r="A100" s="122" t="s">
        <v>6</v>
      </c>
      <c r="B100" s="122" t="s">
        <v>10</v>
      </c>
      <c r="C100" s="135">
        <v>3280</v>
      </c>
      <c r="D100" s="123">
        <v>6803</v>
      </c>
      <c r="E100" s="110">
        <f t="shared" si="0"/>
        <v>1.0740853658536587</v>
      </c>
      <c r="G100" s="108"/>
    </row>
    <row r="101" spans="1:7" ht="13.5">
      <c r="A101" s="122" t="s">
        <v>2</v>
      </c>
      <c r="B101" s="122" t="s">
        <v>8</v>
      </c>
      <c r="C101" s="135">
        <v>117</v>
      </c>
      <c r="D101" s="123">
        <v>237</v>
      </c>
      <c r="E101" s="110">
        <f t="shared" si="0"/>
        <v>1.0256410256410255</v>
      </c>
      <c r="G101" s="108"/>
    </row>
    <row r="102" spans="1:7" ht="13.5">
      <c r="A102" s="122" t="s">
        <v>10</v>
      </c>
      <c r="B102" s="122" t="s">
        <v>8</v>
      </c>
      <c r="C102" s="135">
        <v>189</v>
      </c>
      <c r="D102" s="123">
        <v>380</v>
      </c>
      <c r="E102" s="110">
        <f t="shared" si="0"/>
        <v>1.0105820105820107</v>
      </c>
      <c r="G102" s="108"/>
    </row>
    <row r="103" spans="1:7" ht="13.5">
      <c r="A103" s="122" t="s">
        <v>2</v>
      </c>
      <c r="B103" s="122" t="s">
        <v>4</v>
      </c>
      <c r="C103" s="135">
        <v>7992</v>
      </c>
      <c r="D103" s="123">
        <v>15868</v>
      </c>
      <c r="E103" s="110">
        <f t="shared" si="0"/>
        <v>0.9854854854854855</v>
      </c>
      <c r="G103" s="108"/>
    </row>
    <row r="104" spans="1:7" ht="13.5">
      <c r="A104" s="122" t="s">
        <v>2</v>
      </c>
      <c r="B104" s="122" t="s">
        <v>9</v>
      </c>
      <c r="C104" s="135">
        <v>468</v>
      </c>
      <c r="D104" s="123">
        <v>835</v>
      </c>
      <c r="E104" s="110">
        <f t="shared" si="0"/>
        <v>0.7841880341880343</v>
      </c>
      <c r="G104" s="108"/>
    </row>
    <row r="105" spans="1:7" ht="13.5">
      <c r="A105" s="122" t="s">
        <v>5</v>
      </c>
      <c r="B105" s="122" t="s">
        <v>9</v>
      </c>
      <c r="C105" s="135">
        <v>487</v>
      </c>
      <c r="D105" s="123">
        <v>867</v>
      </c>
      <c r="E105" s="110">
        <f t="shared" si="0"/>
        <v>0.7802874743326489</v>
      </c>
      <c r="G105" s="108"/>
    </row>
    <row r="106" spans="1:7" ht="13.5">
      <c r="A106" s="122" t="s">
        <v>6</v>
      </c>
      <c r="B106" s="122" t="s">
        <v>4</v>
      </c>
      <c r="C106" s="135">
        <v>6010</v>
      </c>
      <c r="D106" s="123">
        <v>10145</v>
      </c>
      <c r="E106" s="110">
        <f t="shared" si="0"/>
        <v>0.6880199667221298</v>
      </c>
      <c r="G106" s="108"/>
    </row>
    <row r="107" spans="1:7" ht="13.5">
      <c r="A107" s="122" t="s">
        <v>10</v>
      </c>
      <c r="B107" s="122" t="s">
        <v>4</v>
      </c>
      <c r="C107" s="135">
        <v>564</v>
      </c>
      <c r="D107" s="123">
        <v>952</v>
      </c>
      <c r="E107" s="110">
        <f t="shared" si="0"/>
        <v>0.6879432624113475</v>
      </c>
      <c r="G107" s="108"/>
    </row>
    <row r="108" spans="1:7" ht="13.5">
      <c r="A108" s="122" t="s">
        <v>3</v>
      </c>
      <c r="B108" s="122" t="s">
        <v>7</v>
      </c>
      <c r="C108" s="135">
        <v>183</v>
      </c>
      <c r="D108" s="123">
        <v>303</v>
      </c>
      <c r="E108" s="110">
        <f t="shared" si="0"/>
        <v>0.6557377049180328</v>
      </c>
      <c r="G108" s="108"/>
    </row>
    <row r="109" spans="1:7" ht="13.5">
      <c r="A109" s="122" t="s">
        <v>8</v>
      </c>
      <c r="B109" s="122" t="s">
        <v>10</v>
      </c>
      <c r="C109" s="135">
        <v>549</v>
      </c>
      <c r="D109" s="123">
        <v>894</v>
      </c>
      <c r="E109" s="110">
        <f t="shared" si="0"/>
        <v>0.6284153005464481</v>
      </c>
      <c r="G109" s="108"/>
    </row>
    <row r="110" spans="1:7" ht="13.5">
      <c r="A110" s="122" t="s">
        <v>8</v>
      </c>
      <c r="B110" s="122" t="s">
        <v>3</v>
      </c>
      <c r="C110" s="135">
        <v>286</v>
      </c>
      <c r="D110" s="123">
        <v>462</v>
      </c>
      <c r="E110" s="110">
        <f t="shared" si="0"/>
        <v>0.6153846153846154</v>
      </c>
      <c r="G110" s="108"/>
    </row>
    <row r="111" spans="1:7" ht="13.5">
      <c r="A111" s="122" t="s">
        <v>5</v>
      </c>
      <c r="B111" s="122" t="s">
        <v>8</v>
      </c>
      <c r="C111" s="135">
        <v>211</v>
      </c>
      <c r="D111" s="123">
        <v>340</v>
      </c>
      <c r="E111" s="110">
        <f t="shared" si="0"/>
        <v>0.6113744075829384</v>
      </c>
      <c r="G111" s="108"/>
    </row>
    <row r="112" spans="1:7" ht="13.5">
      <c r="A112" s="122" t="s">
        <v>7</v>
      </c>
      <c r="B112" s="122" t="s">
        <v>4</v>
      </c>
      <c r="C112" s="135">
        <v>1000</v>
      </c>
      <c r="D112" s="123">
        <v>1605</v>
      </c>
      <c r="E112" s="110">
        <f t="shared" si="0"/>
        <v>0.605</v>
      </c>
      <c r="G112" s="108"/>
    </row>
    <row r="113" spans="1:7" ht="13.5">
      <c r="A113" s="122" t="s">
        <v>4</v>
      </c>
      <c r="B113" s="122" t="s">
        <v>5</v>
      </c>
      <c r="C113" s="135">
        <v>24163</v>
      </c>
      <c r="D113" s="123">
        <v>37015</v>
      </c>
      <c r="E113" s="110">
        <f t="shared" si="0"/>
        <v>0.5318875967388155</v>
      </c>
      <c r="G113" s="108"/>
    </row>
    <row r="114" spans="1:7" ht="13.5">
      <c r="A114" s="122" t="s">
        <v>7</v>
      </c>
      <c r="B114" s="122" t="s">
        <v>8</v>
      </c>
      <c r="C114" s="135">
        <v>5492</v>
      </c>
      <c r="D114" s="123">
        <v>8256</v>
      </c>
      <c r="E114" s="110">
        <f t="shared" si="0"/>
        <v>0.5032774945375091</v>
      </c>
      <c r="G114" s="108"/>
    </row>
    <row r="115" spans="1:7" ht="13.5">
      <c r="A115" s="122" t="s">
        <v>9</v>
      </c>
      <c r="B115" s="122" t="s">
        <v>8</v>
      </c>
      <c r="C115" s="135">
        <v>2026</v>
      </c>
      <c r="D115" s="123">
        <v>3030</v>
      </c>
      <c r="E115" s="110">
        <f t="shared" si="0"/>
        <v>0.4955577492596248</v>
      </c>
      <c r="G115" s="108"/>
    </row>
    <row r="116" spans="1:7" ht="13.5">
      <c r="A116" s="122" t="s">
        <v>5</v>
      </c>
      <c r="B116" s="122" t="s">
        <v>7</v>
      </c>
      <c r="C116" s="135">
        <v>1309</v>
      </c>
      <c r="D116" s="123">
        <v>1883</v>
      </c>
      <c r="E116" s="110">
        <f t="shared" si="0"/>
        <v>0.4385026737967914</v>
      </c>
      <c r="G116" s="108"/>
    </row>
    <row r="117" spans="1:7" ht="13.5">
      <c r="A117" s="122" t="s">
        <v>5</v>
      </c>
      <c r="B117" s="122" t="s">
        <v>10</v>
      </c>
      <c r="C117" s="135">
        <v>2723</v>
      </c>
      <c r="D117" s="123">
        <v>3745</v>
      </c>
      <c r="E117" s="110">
        <f t="shared" si="0"/>
        <v>0.3753213367609254</v>
      </c>
      <c r="G117" s="108"/>
    </row>
    <row r="118" spans="1:7" ht="13.5">
      <c r="A118" s="122" t="s">
        <v>4</v>
      </c>
      <c r="B118" s="122" t="s">
        <v>10</v>
      </c>
      <c r="C118" s="135">
        <v>421</v>
      </c>
      <c r="D118" s="123">
        <v>578</v>
      </c>
      <c r="E118" s="110">
        <f t="shared" si="0"/>
        <v>0.37292161520190015</v>
      </c>
      <c r="G118" s="108"/>
    </row>
    <row r="119" spans="1:7" ht="13.5">
      <c r="A119" s="122" t="s">
        <v>2</v>
      </c>
      <c r="B119" s="122" t="s">
        <v>3</v>
      </c>
      <c r="C119" s="135">
        <v>32170</v>
      </c>
      <c r="D119" s="123">
        <v>43306</v>
      </c>
      <c r="E119" s="110">
        <f t="shared" si="0"/>
        <v>0.3461610195834628</v>
      </c>
      <c r="G119" s="108"/>
    </row>
    <row r="120" spans="1:7" ht="13.5">
      <c r="A120" s="122" t="s">
        <v>8</v>
      </c>
      <c r="B120" s="122" t="s">
        <v>9</v>
      </c>
      <c r="C120" s="135">
        <v>1630</v>
      </c>
      <c r="D120" s="123">
        <v>2146</v>
      </c>
      <c r="E120" s="110">
        <f t="shared" si="0"/>
        <v>0.31656441717791406</v>
      </c>
      <c r="G120" s="108"/>
    </row>
    <row r="121" spans="1:7" ht="13.5">
      <c r="A121" s="122" t="s">
        <v>5</v>
      </c>
      <c r="B121" s="122" t="s">
        <v>4</v>
      </c>
      <c r="C121" s="135">
        <v>53139</v>
      </c>
      <c r="D121" s="123">
        <v>69669</v>
      </c>
      <c r="E121" s="110">
        <f t="shared" si="0"/>
        <v>0.31107096482809227</v>
      </c>
      <c r="G121" s="108"/>
    </row>
    <row r="122" spans="1:7" ht="13.5">
      <c r="A122" s="122" t="s">
        <v>2</v>
      </c>
      <c r="B122" s="122" t="s">
        <v>10</v>
      </c>
      <c r="C122" s="135">
        <v>5006</v>
      </c>
      <c r="D122" s="123">
        <v>6450</v>
      </c>
      <c r="E122" s="110">
        <f t="shared" si="0"/>
        <v>0.28845385537355184</v>
      </c>
      <c r="G122" s="108"/>
    </row>
    <row r="123" spans="1:7" ht="13.5">
      <c r="A123" s="122" t="s">
        <v>9</v>
      </c>
      <c r="B123" s="122" t="s">
        <v>5</v>
      </c>
      <c r="C123" s="135">
        <v>1839</v>
      </c>
      <c r="D123" s="123">
        <v>2367</v>
      </c>
      <c r="E123" s="110">
        <f t="shared" si="0"/>
        <v>0.2871125611745513</v>
      </c>
      <c r="G123" s="108"/>
    </row>
    <row r="124" spans="1:7" ht="13.5">
      <c r="A124" s="122" t="s">
        <v>4</v>
      </c>
      <c r="B124" s="122" t="s">
        <v>3</v>
      </c>
      <c r="C124" s="135">
        <v>31896</v>
      </c>
      <c r="D124" s="123">
        <v>40666</v>
      </c>
      <c r="E124" s="110">
        <f t="shared" si="0"/>
        <v>0.274956107348884</v>
      </c>
      <c r="G124" s="108"/>
    </row>
    <row r="125" spans="1:7" ht="13.5">
      <c r="A125" s="122" t="s">
        <v>3</v>
      </c>
      <c r="B125" s="122" t="s">
        <v>4</v>
      </c>
      <c r="C125" s="135">
        <v>44001</v>
      </c>
      <c r="D125" s="123">
        <v>55473</v>
      </c>
      <c r="E125" s="110">
        <f t="shared" si="0"/>
        <v>0.26072134724210816</v>
      </c>
      <c r="G125" s="108"/>
    </row>
    <row r="126" spans="1:7" ht="13.5">
      <c r="A126" s="122" t="s">
        <v>5</v>
      </c>
      <c r="B126" s="122" t="s">
        <v>3</v>
      </c>
      <c r="C126" s="135">
        <v>26633</v>
      </c>
      <c r="D126" s="123">
        <v>33501</v>
      </c>
      <c r="E126" s="110">
        <f t="shared" si="0"/>
        <v>0.2578755679044793</v>
      </c>
      <c r="G126" s="108"/>
    </row>
    <row r="127" spans="1:7" ht="13.5">
      <c r="A127" s="122" t="s">
        <v>8</v>
      </c>
      <c r="B127" s="122" t="s">
        <v>2</v>
      </c>
      <c r="C127" s="135">
        <v>1044</v>
      </c>
      <c r="D127" s="123">
        <v>1305</v>
      </c>
      <c r="E127" s="110">
        <f t="shared" si="0"/>
        <v>0.25</v>
      </c>
      <c r="G127" s="108"/>
    </row>
    <row r="128" spans="1:7" ht="13.5">
      <c r="A128" s="122" t="s">
        <v>9</v>
      </c>
      <c r="B128" s="122" t="s">
        <v>6</v>
      </c>
      <c r="C128" s="135">
        <v>1425</v>
      </c>
      <c r="D128" s="123">
        <v>1776</v>
      </c>
      <c r="E128" s="110">
        <f t="shared" si="0"/>
        <v>0.24631578947368427</v>
      </c>
      <c r="G128" s="108"/>
    </row>
    <row r="129" spans="1:7" ht="13.5">
      <c r="A129" s="122" t="s">
        <v>4</v>
      </c>
      <c r="B129" s="122" t="s">
        <v>6</v>
      </c>
      <c r="C129" s="135">
        <v>2299</v>
      </c>
      <c r="D129" s="123">
        <v>2824</v>
      </c>
      <c r="E129" s="110">
        <f t="shared" si="0"/>
        <v>0.22836015658982167</v>
      </c>
      <c r="G129" s="108"/>
    </row>
    <row r="130" spans="1:7" ht="14.25" thickBot="1">
      <c r="A130" s="125" t="s">
        <v>7</v>
      </c>
      <c r="B130" s="125" t="s">
        <v>5</v>
      </c>
      <c r="C130" s="158">
        <v>10326</v>
      </c>
      <c r="D130" s="126">
        <v>12588</v>
      </c>
      <c r="E130" s="113">
        <f t="shared" si="0"/>
        <v>0.21905868680999419</v>
      </c>
      <c r="G130" s="108"/>
    </row>
    <row r="131" spans="1:7" ht="14.25" thickTop="1">
      <c r="A131" s="122" t="s">
        <v>9</v>
      </c>
      <c r="B131" s="122" t="s">
        <v>10</v>
      </c>
      <c r="C131" s="135">
        <v>15352</v>
      </c>
      <c r="D131" s="123">
        <v>18336</v>
      </c>
      <c r="E131" s="110">
        <f t="shared" si="0"/>
        <v>0.1943720687858259</v>
      </c>
      <c r="G131" s="108"/>
    </row>
    <row r="132" spans="1:7" ht="13.5">
      <c r="A132" s="122" t="s">
        <v>5</v>
      </c>
      <c r="B132" s="122" t="s">
        <v>2</v>
      </c>
      <c r="C132" s="135">
        <v>60505</v>
      </c>
      <c r="D132" s="123">
        <v>72035</v>
      </c>
      <c r="E132" s="110">
        <f t="shared" si="0"/>
        <v>0.19056276340798273</v>
      </c>
      <c r="G132" s="108"/>
    </row>
    <row r="133" spans="1:7" ht="13.5">
      <c r="A133" s="122" t="s">
        <v>6</v>
      </c>
      <c r="B133" s="122" t="s">
        <v>3</v>
      </c>
      <c r="C133" s="135">
        <v>7867</v>
      </c>
      <c r="D133" s="123">
        <v>9279</v>
      </c>
      <c r="E133" s="110">
        <f t="shared" si="0"/>
        <v>0.17948392017287396</v>
      </c>
      <c r="G133" s="108"/>
    </row>
    <row r="134" spans="1:7" ht="13.5">
      <c r="A134" s="122" t="s">
        <v>6</v>
      </c>
      <c r="B134" s="122" t="s">
        <v>5</v>
      </c>
      <c r="C134" s="135">
        <v>83446</v>
      </c>
      <c r="D134" s="123">
        <v>95938</v>
      </c>
      <c r="E134" s="110">
        <f t="shared" si="0"/>
        <v>0.14970160343215966</v>
      </c>
      <c r="G134" s="108"/>
    </row>
    <row r="135" spans="1:7" ht="13.5">
      <c r="A135" s="122" t="s">
        <v>8</v>
      </c>
      <c r="B135" s="122" t="s">
        <v>5</v>
      </c>
      <c r="C135" s="135">
        <v>1087</v>
      </c>
      <c r="D135" s="123">
        <v>1229</v>
      </c>
      <c r="E135" s="110">
        <f t="shared" si="0"/>
        <v>0.13063477460901574</v>
      </c>
      <c r="G135" s="108"/>
    </row>
    <row r="136" spans="1:7" ht="13.5">
      <c r="A136" s="122" t="s">
        <v>3</v>
      </c>
      <c r="B136" s="122" t="s">
        <v>5</v>
      </c>
      <c r="C136" s="135">
        <v>13188</v>
      </c>
      <c r="D136" s="123">
        <v>14783</v>
      </c>
      <c r="E136" s="110">
        <f t="shared" si="0"/>
        <v>0.1209432817713072</v>
      </c>
      <c r="G136" s="108"/>
    </row>
    <row r="137" spans="1:7" ht="13.5">
      <c r="A137" s="122" t="s">
        <v>7</v>
      </c>
      <c r="B137" s="122" t="s">
        <v>3</v>
      </c>
      <c r="C137" s="135">
        <v>2577</v>
      </c>
      <c r="D137" s="123">
        <v>2880</v>
      </c>
      <c r="E137" s="110">
        <f t="shared" si="0"/>
        <v>0.11757857974388819</v>
      </c>
      <c r="G137" s="108"/>
    </row>
    <row r="138" spans="1:7" ht="13.5">
      <c r="A138" s="122" t="s">
        <v>2</v>
      </c>
      <c r="B138" s="122" t="s">
        <v>7</v>
      </c>
      <c r="C138" s="135">
        <v>377</v>
      </c>
      <c r="D138" s="123">
        <v>418</v>
      </c>
      <c r="E138" s="110">
        <f t="shared" si="0"/>
        <v>0.10875331564986745</v>
      </c>
      <c r="G138" s="108"/>
    </row>
    <row r="139" spans="1:7" ht="13.5">
      <c r="A139" s="122" t="s">
        <v>2</v>
      </c>
      <c r="B139" s="122" t="s">
        <v>5</v>
      </c>
      <c r="C139" s="135">
        <v>18822</v>
      </c>
      <c r="D139" s="123">
        <v>20834</v>
      </c>
      <c r="E139" s="110">
        <f t="shared" si="0"/>
        <v>0.10689618531505696</v>
      </c>
      <c r="G139" s="108"/>
    </row>
    <row r="140" spans="1:7" ht="13.5">
      <c r="A140" s="122" t="s">
        <v>10</v>
      </c>
      <c r="B140" s="122" t="s">
        <v>9</v>
      </c>
      <c r="C140" s="135">
        <v>3179</v>
      </c>
      <c r="D140" s="123">
        <v>3493</v>
      </c>
      <c r="E140" s="110">
        <f t="shared" si="0"/>
        <v>0.09877319911921978</v>
      </c>
      <c r="G140" s="108"/>
    </row>
    <row r="141" spans="1:7" ht="13.5">
      <c r="A141" s="122" t="s">
        <v>8</v>
      </c>
      <c r="B141" s="122" t="s">
        <v>6</v>
      </c>
      <c r="C141" s="135">
        <v>1807</v>
      </c>
      <c r="D141" s="123">
        <v>1974</v>
      </c>
      <c r="E141" s="110">
        <f t="shared" si="0"/>
        <v>0.09241837299391253</v>
      </c>
      <c r="G141" s="108"/>
    </row>
    <row r="142" spans="1:7" ht="13.5">
      <c r="A142" s="122" t="s">
        <v>6</v>
      </c>
      <c r="B142" s="122" t="s">
        <v>7</v>
      </c>
      <c r="C142" s="135">
        <v>6060</v>
      </c>
      <c r="D142" s="123">
        <v>6506</v>
      </c>
      <c r="E142" s="110">
        <f t="shared" si="0"/>
        <v>0.07359735973597359</v>
      </c>
      <c r="G142" s="108"/>
    </row>
    <row r="143" spans="1:7" ht="13.5">
      <c r="A143" s="122" t="s">
        <v>9</v>
      </c>
      <c r="B143" s="122" t="s">
        <v>3</v>
      </c>
      <c r="C143" s="135">
        <v>1528</v>
      </c>
      <c r="D143" s="123">
        <v>1633</v>
      </c>
      <c r="E143" s="110">
        <f t="shared" si="0"/>
        <v>0.06871727748691092</v>
      </c>
      <c r="G143" s="108"/>
    </row>
    <row r="144" spans="1:7" ht="13.5">
      <c r="A144" s="122" t="s">
        <v>7</v>
      </c>
      <c r="B144" s="122" t="s">
        <v>2</v>
      </c>
      <c r="C144" s="135">
        <v>9805</v>
      </c>
      <c r="D144" s="123">
        <v>10386</v>
      </c>
      <c r="E144" s="110">
        <f t="shared" si="0"/>
        <v>0.05925548189699126</v>
      </c>
      <c r="G144" s="108"/>
    </row>
    <row r="145" spans="1:7" ht="13.5">
      <c r="A145" s="122" t="s">
        <v>4</v>
      </c>
      <c r="B145" s="122" t="s">
        <v>2</v>
      </c>
      <c r="C145" s="135">
        <v>7536</v>
      </c>
      <c r="D145" s="123">
        <v>7946</v>
      </c>
      <c r="E145" s="110">
        <f t="shared" si="0"/>
        <v>0.05440552016985145</v>
      </c>
      <c r="G145" s="108"/>
    </row>
    <row r="146" spans="1:7" ht="13.5">
      <c r="A146" s="122" t="s">
        <v>7</v>
      </c>
      <c r="B146" s="122" t="s">
        <v>6</v>
      </c>
      <c r="C146" s="135">
        <v>20899</v>
      </c>
      <c r="D146" s="123">
        <v>22018</v>
      </c>
      <c r="E146" s="110">
        <f t="shared" si="0"/>
        <v>0.05354323173357578</v>
      </c>
      <c r="G146" s="108"/>
    </row>
    <row r="147" spans="1:7" ht="13.5">
      <c r="A147" s="122" t="s">
        <v>6</v>
      </c>
      <c r="B147" s="122" t="s">
        <v>2</v>
      </c>
      <c r="C147" s="135">
        <v>47678</v>
      </c>
      <c r="D147" s="123">
        <v>49525</v>
      </c>
      <c r="E147" s="110">
        <f t="shared" si="0"/>
        <v>0.038739041067158864</v>
      </c>
      <c r="G147" s="108"/>
    </row>
    <row r="148" spans="1:7" ht="13.5">
      <c r="A148" s="122" t="s">
        <v>5</v>
      </c>
      <c r="B148" s="122" t="s">
        <v>6</v>
      </c>
      <c r="C148" s="135">
        <v>34613</v>
      </c>
      <c r="D148" s="123">
        <v>35517</v>
      </c>
      <c r="E148" s="110">
        <f t="shared" si="0"/>
        <v>0.026117354751105104</v>
      </c>
      <c r="G148" s="108"/>
    </row>
    <row r="149" spans="1:7" ht="13.5">
      <c r="A149" s="122" t="s">
        <v>9</v>
      </c>
      <c r="B149" s="122" t="s">
        <v>7</v>
      </c>
      <c r="C149" s="135">
        <v>1310</v>
      </c>
      <c r="D149" s="123">
        <v>1299</v>
      </c>
      <c r="E149" s="110">
        <f t="shared" si="0"/>
        <v>-0.008396946564885543</v>
      </c>
      <c r="G149" s="108"/>
    </row>
    <row r="150" spans="1:7" ht="13.5">
      <c r="A150" s="122" t="s">
        <v>9</v>
      </c>
      <c r="B150" s="122" t="s">
        <v>2</v>
      </c>
      <c r="C150" s="135">
        <v>8357</v>
      </c>
      <c r="D150" s="123">
        <v>8192</v>
      </c>
      <c r="E150" s="110">
        <f t="shared" si="0"/>
        <v>-0.019743927246619553</v>
      </c>
      <c r="G150" s="108"/>
    </row>
    <row r="151" spans="1:7" ht="13.5">
      <c r="A151" s="122" t="s">
        <v>10</v>
      </c>
      <c r="B151" s="122" t="s">
        <v>2</v>
      </c>
      <c r="C151" s="135">
        <v>33656</v>
      </c>
      <c r="D151" s="123">
        <v>30894</v>
      </c>
      <c r="E151" s="110">
        <f t="shared" si="0"/>
        <v>-0.08206560494414072</v>
      </c>
      <c r="G151" s="108"/>
    </row>
    <row r="152" spans="1:7" ht="13.5">
      <c r="A152" s="122" t="s">
        <v>3</v>
      </c>
      <c r="B152" s="122" t="s">
        <v>2</v>
      </c>
      <c r="C152" s="135">
        <v>78832</v>
      </c>
      <c r="D152" s="123">
        <v>71702</v>
      </c>
      <c r="E152" s="110">
        <f>D152/C152-1</f>
        <v>-0.09044550436371013</v>
      </c>
      <c r="G152" s="108"/>
    </row>
    <row r="153" spans="1:7" ht="13.5">
      <c r="A153" s="122" t="s">
        <v>10</v>
      </c>
      <c r="B153" s="122" t="s">
        <v>5</v>
      </c>
      <c r="C153" s="135">
        <v>5256</v>
      </c>
      <c r="D153" s="123">
        <v>4729</v>
      </c>
      <c r="E153" s="110">
        <f t="shared" si="0"/>
        <v>-0.10026636225266361</v>
      </c>
      <c r="G153" s="108"/>
    </row>
    <row r="154" spans="1:7" ht="13.5">
      <c r="A154" s="122" t="s">
        <v>10</v>
      </c>
      <c r="B154" s="122" t="s">
        <v>3</v>
      </c>
      <c r="C154" s="135">
        <v>3212</v>
      </c>
      <c r="D154" s="123">
        <v>2614</v>
      </c>
      <c r="E154" s="110">
        <f aca="true" t="shared" si="1" ref="E154:E160">D154/C154-1</f>
        <v>-0.18617683686176834</v>
      </c>
      <c r="G154" s="108"/>
    </row>
    <row r="155" spans="1:7" ht="13.5">
      <c r="A155" s="122" t="s">
        <v>10</v>
      </c>
      <c r="B155" s="122" t="s">
        <v>6</v>
      </c>
      <c r="C155" s="135">
        <v>3428</v>
      </c>
      <c r="D155" s="123">
        <v>2740</v>
      </c>
      <c r="E155" s="110">
        <f t="shared" si="1"/>
        <v>-0.20070011668611432</v>
      </c>
      <c r="G155" s="108"/>
    </row>
    <row r="156" spans="1:7" ht="13.5">
      <c r="A156" s="122" t="s">
        <v>2</v>
      </c>
      <c r="B156" s="122" t="s">
        <v>6</v>
      </c>
      <c r="C156" s="135">
        <v>5747</v>
      </c>
      <c r="D156" s="123">
        <v>4568</v>
      </c>
      <c r="E156" s="110">
        <f t="shared" si="1"/>
        <v>-0.20515051331129286</v>
      </c>
      <c r="G156" s="108"/>
    </row>
    <row r="157" spans="1:7" ht="13.5">
      <c r="A157" s="122" t="s">
        <v>10</v>
      </c>
      <c r="B157" s="122" t="s">
        <v>7</v>
      </c>
      <c r="C157" s="135">
        <v>845</v>
      </c>
      <c r="D157" s="123">
        <v>610</v>
      </c>
      <c r="E157" s="110">
        <f t="shared" si="1"/>
        <v>-0.2781065088757396</v>
      </c>
      <c r="G157" s="108"/>
    </row>
    <row r="158" spans="1:7" ht="13.5">
      <c r="A158" s="122" t="s">
        <v>3</v>
      </c>
      <c r="B158" s="122" t="s">
        <v>10</v>
      </c>
      <c r="C158" s="135">
        <v>1406</v>
      </c>
      <c r="D158" s="123">
        <v>973</v>
      </c>
      <c r="E158" s="110">
        <f t="shared" si="1"/>
        <v>-0.3079658605974396</v>
      </c>
      <c r="G158" s="108"/>
    </row>
    <row r="159" spans="1:7" ht="13.5">
      <c r="A159" s="122" t="s">
        <v>8</v>
      </c>
      <c r="B159" s="122" t="s">
        <v>7</v>
      </c>
      <c r="C159" s="135">
        <v>5805</v>
      </c>
      <c r="D159" s="123">
        <v>3756</v>
      </c>
      <c r="E159" s="110">
        <f t="shared" si="1"/>
        <v>-0.35297157622739017</v>
      </c>
      <c r="G159" s="108"/>
    </row>
    <row r="160" spans="1:7" ht="13.5">
      <c r="A160" s="122" t="s">
        <v>3</v>
      </c>
      <c r="B160" s="122" t="s">
        <v>6</v>
      </c>
      <c r="C160" s="135">
        <v>3715</v>
      </c>
      <c r="D160" s="123">
        <v>1789</v>
      </c>
      <c r="E160" s="117">
        <f t="shared" si="1"/>
        <v>-0.5184387617765814</v>
      </c>
      <c r="G160" s="108"/>
    </row>
    <row r="161" spans="1:7" ht="14.25" thickBot="1">
      <c r="A161" s="125" t="s">
        <v>3</v>
      </c>
      <c r="B161" s="125" t="s">
        <v>8</v>
      </c>
      <c r="C161" s="158">
        <v>0</v>
      </c>
      <c r="D161" s="126">
        <v>141</v>
      </c>
      <c r="E161" s="76" t="s">
        <v>12</v>
      </c>
      <c r="G161" s="108"/>
    </row>
    <row r="162" spans="3:7" ht="13.5" thickTop="1">
      <c r="C162" s="108"/>
      <c r="G162" s="108"/>
    </row>
    <row r="163" spans="3:7" ht="12.75">
      <c r="C163" s="108"/>
      <c r="G163" s="108"/>
    </row>
    <row r="164" spans="1:7" ht="13.5">
      <c r="A164" s="21" t="s">
        <v>151</v>
      </c>
      <c r="B164" s="21"/>
      <c r="C164" s="108"/>
      <c r="G164" s="108"/>
    </row>
    <row r="165" spans="1:7" ht="13.5">
      <c r="A165" s="21" t="s">
        <v>111</v>
      </c>
      <c r="B165" s="21"/>
      <c r="C165" s="108"/>
      <c r="G165" s="108"/>
    </row>
    <row r="166" spans="1:7" ht="13.5">
      <c r="A166" s="21" t="s">
        <v>104</v>
      </c>
      <c r="B166" s="21"/>
      <c r="C166" s="108"/>
      <c r="G166" s="108"/>
    </row>
    <row r="167" spans="1:7" ht="13.5">
      <c r="A167" s="21" t="s">
        <v>80</v>
      </c>
      <c r="B167" s="21"/>
      <c r="C167" s="108"/>
      <c r="G167" s="108"/>
    </row>
    <row r="168" spans="3:7" ht="12.75">
      <c r="C168" s="108"/>
      <c r="G168" s="108"/>
    </row>
    <row r="169" spans="1:7" ht="13.5">
      <c r="A169" s="70" t="s">
        <v>36</v>
      </c>
      <c r="B169" s="70" t="s">
        <v>36</v>
      </c>
      <c r="C169" s="78">
        <v>1990</v>
      </c>
      <c r="D169" s="109">
        <v>2000</v>
      </c>
      <c r="E169" s="72" t="s">
        <v>53</v>
      </c>
      <c r="G169" s="108"/>
    </row>
    <row r="170" spans="1:7" ht="14.25" thickBot="1">
      <c r="A170" s="74" t="s">
        <v>34</v>
      </c>
      <c r="B170" s="74" t="s">
        <v>54</v>
      </c>
      <c r="C170" s="75" t="s">
        <v>27</v>
      </c>
      <c r="D170" s="75" t="s">
        <v>27</v>
      </c>
      <c r="E170" s="76" t="s">
        <v>77</v>
      </c>
      <c r="G170" s="108"/>
    </row>
    <row r="171" spans="1:7" ht="14.25" thickTop="1">
      <c r="A171" s="122" t="s">
        <v>5</v>
      </c>
      <c r="B171" s="122" t="s">
        <v>4</v>
      </c>
      <c r="C171" s="135">
        <v>53139</v>
      </c>
      <c r="D171" s="123">
        <v>69669</v>
      </c>
      <c r="E171" s="79">
        <f aca="true" t="shared" si="2" ref="E171:E235">D171-C171</f>
        <v>16530</v>
      </c>
      <c r="G171" s="108"/>
    </row>
    <row r="172" spans="1:7" ht="13.5">
      <c r="A172" s="122" t="s">
        <v>4</v>
      </c>
      <c r="B172" s="122" t="s">
        <v>5</v>
      </c>
      <c r="C172" s="135">
        <v>24163</v>
      </c>
      <c r="D172" s="123">
        <v>37015</v>
      </c>
      <c r="E172" s="79">
        <f t="shared" si="2"/>
        <v>12852</v>
      </c>
      <c r="G172" s="108"/>
    </row>
    <row r="173" spans="1:7" ht="13.5">
      <c r="A173" s="122" t="s">
        <v>6</v>
      </c>
      <c r="B173" s="122" t="s">
        <v>5</v>
      </c>
      <c r="C173" s="135">
        <v>83446</v>
      </c>
      <c r="D173" s="123">
        <v>95938</v>
      </c>
      <c r="E173" s="79">
        <f>D173-C173</f>
        <v>12492</v>
      </c>
      <c r="G173" s="108"/>
    </row>
    <row r="174" spans="1:7" ht="13.5">
      <c r="A174" s="122" t="s">
        <v>5</v>
      </c>
      <c r="B174" s="122" t="s">
        <v>2</v>
      </c>
      <c r="C174" s="135">
        <v>60505</v>
      </c>
      <c r="D174" s="123">
        <v>72035</v>
      </c>
      <c r="E174" s="79">
        <f t="shared" si="2"/>
        <v>11530</v>
      </c>
      <c r="G174" s="108"/>
    </row>
    <row r="175" spans="1:7" ht="13.5">
      <c r="A175" s="122" t="s">
        <v>3</v>
      </c>
      <c r="B175" s="122" t="s">
        <v>4</v>
      </c>
      <c r="C175" s="135">
        <v>44001</v>
      </c>
      <c r="D175" s="123">
        <v>55473</v>
      </c>
      <c r="E175" s="79">
        <f t="shared" si="2"/>
        <v>11472</v>
      </c>
      <c r="G175" s="108"/>
    </row>
    <row r="176" spans="1:7" ht="13.5">
      <c r="A176" s="122" t="s">
        <v>2</v>
      </c>
      <c r="B176" s="122" t="s">
        <v>3</v>
      </c>
      <c r="C176" s="135">
        <v>32170</v>
      </c>
      <c r="D176" s="123">
        <v>43306</v>
      </c>
      <c r="E176" s="79">
        <f t="shared" si="2"/>
        <v>11136</v>
      </c>
      <c r="G176" s="108"/>
    </row>
    <row r="177" spans="1:7" ht="13.5">
      <c r="A177" s="122" t="s">
        <v>4</v>
      </c>
      <c r="B177" s="122" t="s">
        <v>3</v>
      </c>
      <c r="C177" s="135">
        <v>31896</v>
      </c>
      <c r="D177" s="123">
        <v>40666</v>
      </c>
      <c r="E177" s="79">
        <f t="shared" si="2"/>
        <v>8770</v>
      </c>
      <c r="G177" s="108"/>
    </row>
    <row r="178" spans="1:7" ht="13.5">
      <c r="A178" s="122" t="s">
        <v>2</v>
      </c>
      <c r="B178" s="122" t="s">
        <v>4</v>
      </c>
      <c r="C178" s="135">
        <v>7992</v>
      </c>
      <c r="D178" s="123">
        <v>15868</v>
      </c>
      <c r="E178" s="79">
        <f t="shared" si="2"/>
        <v>7876</v>
      </c>
      <c r="G178" s="108"/>
    </row>
    <row r="179" spans="1:7" ht="13.5">
      <c r="A179" s="122" t="s">
        <v>5</v>
      </c>
      <c r="B179" s="122" t="s">
        <v>3</v>
      </c>
      <c r="C179" s="135">
        <v>26633</v>
      </c>
      <c r="D179" s="123">
        <v>33501</v>
      </c>
      <c r="E179" s="79">
        <f t="shared" si="2"/>
        <v>6868</v>
      </c>
      <c r="G179" s="108"/>
    </row>
    <row r="180" spans="1:7" ht="13.5">
      <c r="A180" s="122" t="s">
        <v>6</v>
      </c>
      <c r="B180" s="122" t="s">
        <v>4</v>
      </c>
      <c r="C180" s="135">
        <v>6010</v>
      </c>
      <c r="D180" s="123">
        <v>10145</v>
      </c>
      <c r="E180" s="79">
        <f t="shared" si="2"/>
        <v>4135</v>
      </c>
      <c r="G180" s="108"/>
    </row>
    <row r="181" spans="1:7" ht="13.5">
      <c r="A181" s="122" t="s">
        <v>6</v>
      </c>
      <c r="B181" s="122" t="s">
        <v>10</v>
      </c>
      <c r="C181" s="135">
        <v>3280</v>
      </c>
      <c r="D181" s="123">
        <v>6803</v>
      </c>
      <c r="E181" s="79">
        <f t="shared" si="2"/>
        <v>3523</v>
      </c>
      <c r="G181" s="108"/>
    </row>
    <row r="182" spans="1:7" ht="13.5">
      <c r="A182" s="122" t="s">
        <v>9</v>
      </c>
      <c r="B182" s="122" t="s">
        <v>10</v>
      </c>
      <c r="C182" s="135">
        <v>15352</v>
      </c>
      <c r="D182" s="123">
        <v>18336</v>
      </c>
      <c r="E182" s="79">
        <f t="shared" si="2"/>
        <v>2984</v>
      </c>
      <c r="G182" s="108"/>
    </row>
    <row r="183" spans="1:7" ht="13.5">
      <c r="A183" s="122" t="s">
        <v>7</v>
      </c>
      <c r="B183" s="122" t="s">
        <v>8</v>
      </c>
      <c r="C183" s="135">
        <v>5492</v>
      </c>
      <c r="D183" s="123">
        <v>8256</v>
      </c>
      <c r="E183" s="79">
        <f t="shared" si="2"/>
        <v>2764</v>
      </c>
      <c r="G183" s="108"/>
    </row>
    <row r="184" spans="1:7" ht="13.5">
      <c r="A184" s="122" t="s">
        <v>7</v>
      </c>
      <c r="B184" s="122" t="s">
        <v>10</v>
      </c>
      <c r="C184" s="135">
        <v>1913</v>
      </c>
      <c r="D184" s="123">
        <v>4418</v>
      </c>
      <c r="E184" s="79">
        <f t="shared" si="2"/>
        <v>2505</v>
      </c>
      <c r="G184" s="108"/>
    </row>
    <row r="185" spans="1:7" ht="13.5">
      <c r="A185" s="122" t="s">
        <v>7</v>
      </c>
      <c r="B185" s="122" t="s">
        <v>5</v>
      </c>
      <c r="C185" s="135">
        <v>10326</v>
      </c>
      <c r="D185" s="123">
        <v>12588</v>
      </c>
      <c r="E185" s="79">
        <f t="shared" si="2"/>
        <v>2262</v>
      </c>
      <c r="G185" s="108"/>
    </row>
    <row r="186" spans="1:7" ht="13.5">
      <c r="A186" s="122" t="s">
        <v>2</v>
      </c>
      <c r="B186" s="122" t="s">
        <v>5</v>
      </c>
      <c r="C186" s="135">
        <v>18822</v>
      </c>
      <c r="D186" s="123">
        <v>20834</v>
      </c>
      <c r="E186" s="79">
        <f t="shared" si="2"/>
        <v>2012</v>
      </c>
      <c r="G186" s="108"/>
    </row>
    <row r="187" spans="1:7" ht="13.5">
      <c r="A187" s="122" t="s">
        <v>6</v>
      </c>
      <c r="B187" s="122" t="s">
        <v>2</v>
      </c>
      <c r="C187" s="135">
        <v>47678</v>
      </c>
      <c r="D187" s="123">
        <v>49525</v>
      </c>
      <c r="E187" s="79">
        <f t="shared" si="2"/>
        <v>1847</v>
      </c>
      <c r="G187" s="108"/>
    </row>
    <row r="188" spans="1:7" ht="13.5">
      <c r="A188" s="122" t="s">
        <v>3</v>
      </c>
      <c r="B188" s="122" t="s">
        <v>5</v>
      </c>
      <c r="C188" s="135">
        <v>13188</v>
      </c>
      <c r="D188" s="123">
        <v>14783</v>
      </c>
      <c r="E188" s="79">
        <f t="shared" si="2"/>
        <v>1595</v>
      </c>
      <c r="G188" s="108"/>
    </row>
    <row r="189" spans="1:7" ht="13.5">
      <c r="A189" s="122" t="s">
        <v>2</v>
      </c>
      <c r="B189" s="122" t="s">
        <v>10</v>
      </c>
      <c r="C189" s="135">
        <v>5006</v>
      </c>
      <c r="D189" s="123">
        <v>6450</v>
      </c>
      <c r="E189" s="79">
        <f t="shared" si="2"/>
        <v>1444</v>
      </c>
      <c r="G189" s="108"/>
    </row>
    <row r="190" spans="1:7" ht="13.5">
      <c r="A190" s="122" t="s">
        <v>6</v>
      </c>
      <c r="B190" s="122" t="s">
        <v>3</v>
      </c>
      <c r="C190" s="135">
        <v>7867</v>
      </c>
      <c r="D190" s="123">
        <v>9279</v>
      </c>
      <c r="E190" s="79">
        <f t="shared" si="2"/>
        <v>1412</v>
      </c>
      <c r="G190" s="108"/>
    </row>
    <row r="191" spans="1:7" ht="13.5">
      <c r="A191" s="122" t="s">
        <v>7</v>
      </c>
      <c r="B191" s="122" t="s">
        <v>9</v>
      </c>
      <c r="C191" s="135">
        <v>1105</v>
      </c>
      <c r="D191" s="123">
        <v>2334</v>
      </c>
      <c r="E191" s="79">
        <f t="shared" si="2"/>
        <v>1229</v>
      </c>
      <c r="G191" s="108"/>
    </row>
    <row r="192" spans="1:7" ht="13.5">
      <c r="A192" s="122" t="s">
        <v>7</v>
      </c>
      <c r="B192" s="122" t="s">
        <v>6</v>
      </c>
      <c r="C192" s="135">
        <v>20899</v>
      </c>
      <c r="D192" s="123">
        <v>22018</v>
      </c>
      <c r="E192" s="79">
        <f t="shared" si="2"/>
        <v>1119</v>
      </c>
      <c r="G192" s="108"/>
    </row>
    <row r="193" spans="1:7" ht="13.5">
      <c r="A193" s="122" t="s">
        <v>5</v>
      </c>
      <c r="B193" s="122" t="s">
        <v>10</v>
      </c>
      <c r="C193" s="135">
        <v>2723</v>
      </c>
      <c r="D193" s="123">
        <v>3745</v>
      </c>
      <c r="E193" s="79">
        <f t="shared" si="2"/>
        <v>1022</v>
      </c>
      <c r="G193" s="108"/>
    </row>
    <row r="194" spans="1:7" ht="13.5">
      <c r="A194" s="122" t="s">
        <v>9</v>
      </c>
      <c r="B194" s="122" t="s">
        <v>8</v>
      </c>
      <c r="C194" s="135">
        <v>2026</v>
      </c>
      <c r="D194" s="123">
        <v>3030</v>
      </c>
      <c r="E194" s="79">
        <f t="shared" si="2"/>
        <v>1004</v>
      </c>
      <c r="G194" s="108"/>
    </row>
    <row r="195" spans="1:7" ht="13.5">
      <c r="A195" s="122" t="s">
        <v>5</v>
      </c>
      <c r="B195" s="122" t="s">
        <v>6</v>
      </c>
      <c r="C195" s="135">
        <v>34613</v>
      </c>
      <c r="D195" s="123">
        <v>35517</v>
      </c>
      <c r="E195" s="79">
        <f t="shared" si="2"/>
        <v>904</v>
      </c>
      <c r="G195" s="108"/>
    </row>
    <row r="196" spans="1:7" ht="13.5">
      <c r="A196" s="122" t="s">
        <v>9</v>
      </c>
      <c r="B196" s="122" t="s">
        <v>4</v>
      </c>
      <c r="C196" s="135">
        <v>388</v>
      </c>
      <c r="D196" s="123">
        <v>1246</v>
      </c>
      <c r="E196" s="79">
        <f t="shared" si="2"/>
        <v>858</v>
      </c>
      <c r="G196" s="108"/>
    </row>
    <row r="197" spans="1:7" ht="13.5">
      <c r="A197" s="122" t="s">
        <v>6</v>
      </c>
      <c r="B197" s="122" t="s">
        <v>8</v>
      </c>
      <c r="C197" s="135">
        <v>453</v>
      </c>
      <c r="D197" s="123">
        <v>1094</v>
      </c>
      <c r="E197" s="79">
        <f t="shared" si="2"/>
        <v>641</v>
      </c>
      <c r="G197" s="108"/>
    </row>
    <row r="198" spans="1:7" ht="13.5">
      <c r="A198" s="122" t="s">
        <v>6</v>
      </c>
      <c r="B198" s="122" t="s">
        <v>9</v>
      </c>
      <c r="C198" s="135">
        <v>428</v>
      </c>
      <c r="D198" s="123">
        <v>1037</v>
      </c>
      <c r="E198" s="79">
        <f t="shared" si="2"/>
        <v>609</v>
      </c>
      <c r="G198" s="108"/>
    </row>
    <row r="199" spans="1:7" ht="13.5">
      <c r="A199" s="122" t="s">
        <v>7</v>
      </c>
      <c r="B199" s="122" t="s">
        <v>4</v>
      </c>
      <c r="C199" s="135">
        <v>1000</v>
      </c>
      <c r="D199" s="123">
        <v>1605</v>
      </c>
      <c r="E199" s="79">
        <f t="shared" si="2"/>
        <v>605</v>
      </c>
      <c r="G199" s="108"/>
    </row>
    <row r="200" spans="1:7" ht="13.5">
      <c r="A200" s="122" t="s">
        <v>7</v>
      </c>
      <c r="B200" s="122" t="s">
        <v>2</v>
      </c>
      <c r="C200" s="135">
        <v>9805</v>
      </c>
      <c r="D200" s="123">
        <v>10386</v>
      </c>
      <c r="E200" s="79">
        <f t="shared" si="2"/>
        <v>581</v>
      </c>
      <c r="G200" s="108"/>
    </row>
    <row r="201" spans="1:7" ht="13.5">
      <c r="A201" s="122" t="s">
        <v>5</v>
      </c>
      <c r="B201" s="122" t="s">
        <v>7</v>
      </c>
      <c r="C201" s="135">
        <v>1309</v>
      </c>
      <c r="D201" s="123">
        <v>1883</v>
      </c>
      <c r="E201" s="79">
        <f t="shared" si="2"/>
        <v>574</v>
      </c>
      <c r="G201" s="108"/>
    </row>
    <row r="202" spans="1:7" ht="13.5">
      <c r="A202" s="122" t="s">
        <v>9</v>
      </c>
      <c r="B202" s="122" t="s">
        <v>5</v>
      </c>
      <c r="C202" s="135">
        <v>1839</v>
      </c>
      <c r="D202" s="123">
        <v>2367</v>
      </c>
      <c r="E202" s="79">
        <f t="shared" si="2"/>
        <v>528</v>
      </c>
      <c r="G202" s="108"/>
    </row>
    <row r="203" spans="1:7" ht="13.5">
      <c r="A203" s="122" t="s">
        <v>4</v>
      </c>
      <c r="B203" s="122" t="s">
        <v>6</v>
      </c>
      <c r="C203" s="135">
        <v>2299</v>
      </c>
      <c r="D203" s="123">
        <v>2824</v>
      </c>
      <c r="E203" s="79">
        <f t="shared" si="2"/>
        <v>525</v>
      </c>
      <c r="G203" s="108"/>
    </row>
    <row r="204" spans="1:7" ht="13.5">
      <c r="A204" s="122" t="s">
        <v>8</v>
      </c>
      <c r="B204" s="122" t="s">
        <v>9</v>
      </c>
      <c r="C204" s="135">
        <v>1630</v>
      </c>
      <c r="D204" s="123">
        <v>2146</v>
      </c>
      <c r="E204" s="79">
        <f t="shared" si="2"/>
        <v>516</v>
      </c>
      <c r="G204" s="108"/>
    </row>
    <row r="205" spans="1:7" ht="13.5">
      <c r="A205" s="122" t="s">
        <v>4</v>
      </c>
      <c r="B205" s="122" t="s">
        <v>7</v>
      </c>
      <c r="C205" s="135">
        <v>121</v>
      </c>
      <c r="D205" s="123">
        <v>581</v>
      </c>
      <c r="E205" s="79">
        <f t="shared" si="2"/>
        <v>460</v>
      </c>
      <c r="G205" s="108"/>
    </row>
    <row r="206" spans="1:7" ht="13.5">
      <c r="A206" s="122" t="s">
        <v>6</v>
      </c>
      <c r="B206" s="122" t="s">
        <v>7</v>
      </c>
      <c r="C206" s="135">
        <v>6060</v>
      </c>
      <c r="D206" s="123">
        <v>6506</v>
      </c>
      <c r="E206" s="79">
        <f t="shared" si="2"/>
        <v>446</v>
      </c>
      <c r="G206" s="108"/>
    </row>
    <row r="207" spans="1:7" ht="13.5">
      <c r="A207" s="122" t="s">
        <v>4</v>
      </c>
      <c r="B207" s="122" t="s">
        <v>2</v>
      </c>
      <c r="C207" s="135">
        <v>7536</v>
      </c>
      <c r="D207" s="123">
        <v>7946</v>
      </c>
      <c r="E207" s="79">
        <f t="shared" si="2"/>
        <v>410</v>
      </c>
      <c r="G207" s="108"/>
    </row>
    <row r="208" spans="1:7" ht="13.5">
      <c r="A208" s="122" t="s">
        <v>4</v>
      </c>
      <c r="B208" s="122" t="s">
        <v>9</v>
      </c>
      <c r="C208" s="135">
        <v>116</v>
      </c>
      <c r="D208" s="123">
        <v>505</v>
      </c>
      <c r="E208" s="79">
        <f t="shared" si="2"/>
        <v>389</v>
      </c>
      <c r="G208" s="108"/>
    </row>
    <row r="209" spans="1:7" ht="13.5">
      <c r="A209" s="122" t="s">
        <v>10</v>
      </c>
      <c r="B209" s="122" t="s">
        <v>4</v>
      </c>
      <c r="C209" s="135">
        <v>564</v>
      </c>
      <c r="D209" s="123">
        <v>952</v>
      </c>
      <c r="E209" s="79">
        <f t="shared" si="2"/>
        <v>388</v>
      </c>
      <c r="G209" s="108"/>
    </row>
    <row r="210" spans="1:7" ht="13.5">
      <c r="A210" s="122" t="s">
        <v>5</v>
      </c>
      <c r="B210" s="122" t="s">
        <v>9</v>
      </c>
      <c r="C210" s="135">
        <v>487</v>
      </c>
      <c r="D210" s="123">
        <v>867</v>
      </c>
      <c r="E210" s="79">
        <f t="shared" si="2"/>
        <v>380</v>
      </c>
      <c r="G210" s="108"/>
    </row>
    <row r="211" spans="1:7" ht="14.25" thickBot="1">
      <c r="A211" s="125" t="s">
        <v>2</v>
      </c>
      <c r="B211" s="125" t="s">
        <v>9</v>
      </c>
      <c r="C211" s="158">
        <v>468</v>
      </c>
      <c r="D211" s="126">
        <v>835</v>
      </c>
      <c r="E211" s="85">
        <f t="shared" si="2"/>
        <v>367</v>
      </c>
      <c r="G211" s="108"/>
    </row>
    <row r="212" spans="1:7" ht="14.25" thickTop="1">
      <c r="A212" s="122" t="s">
        <v>9</v>
      </c>
      <c r="B212" s="122" t="s">
        <v>6</v>
      </c>
      <c r="C212" s="135">
        <v>1425</v>
      </c>
      <c r="D212" s="123">
        <v>1776</v>
      </c>
      <c r="E212" s="79">
        <f t="shared" si="2"/>
        <v>351</v>
      </c>
      <c r="G212" s="108"/>
    </row>
    <row r="213" spans="1:7" ht="13.5">
      <c r="A213" s="122" t="s">
        <v>8</v>
      </c>
      <c r="B213" s="122" t="s">
        <v>10</v>
      </c>
      <c r="C213" s="135">
        <v>549</v>
      </c>
      <c r="D213" s="123">
        <v>894</v>
      </c>
      <c r="E213" s="79">
        <f t="shared" si="2"/>
        <v>345</v>
      </c>
      <c r="G213" s="108"/>
    </row>
    <row r="214" spans="1:7" ht="13.5">
      <c r="A214" s="122" t="s">
        <v>10</v>
      </c>
      <c r="B214" s="122" t="s">
        <v>9</v>
      </c>
      <c r="C214" s="135">
        <v>3179</v>
      </c>
      <c r="D214" s="123">
        <v>3493</v>
      </c>
      <c r="E214" s="79">
        <f t="shared" si="2"/>
        <v>314</v>
      </c>
      <c r="G214" s="108"/>
    </row>
    <row r="215" spans="1:7" ht="13.5">
      <c r="A215" s="122" t="s">
        <v>7</v>
      </c>
      <c r="B215" s="122" t="s">
        <v>3</v>
      </c>
      <c r="C215" s="135">
        <v>2577</v>
      </c>
      <c r="D215" s="123">
        <v>2880</v>
      </c>
      <c r="E215" s="79">
        <f t="shared" si="2"/>
        <v>303</v>
      </c>
      <c r="G215" s="108"/>
    </row>
    <row r="216" spans="1:7" ht="13.5">
      <c r="A216" s="122" t="s">
        <v>8</v>
      </c>
      <c r="B216" s="122" t="s">
        <v>4</v>
      </c>
      <c r="C216" s="135">
        <v>103</v>
      </c>
      <c r="D216" s="123">
        <v>365</v>
      </c>
      <c r="E216" s="79">
        <f t="shared" si="2"/>
        <v>262</v>
      </c>
      <c r="G216" s="108"/>
    </row>
    <row r="217" spans="1:7" ht="13.5">
      <c r="A217" s="122" t="s">
        <v>8</v>
      </c>
      <c r="B217" s="122" t="s">
        <v>2</v>
      </c>
      <c r="C217" s="135">
        <v>1044</v>
      </c>
      <c r="D217" s="123">
        <v>1305</v>
      </c>
      <c r="E217" s="79">
        <f t="shared" si="2"/>
        <v>261</v>
      </c>
      <c r="G217" s="108"/>
    </row>
    <row r="218" spans="1:7" ht="13.5">
      <c r="A218" s="122" t="s">
        <v>3</v>
      </c>
      <c r="B218" s="122" t="s">
        <v>9</v>
      </c>
      <c r="C218" s="135">
        <v>110</v>
      </c>
      <c r="D218" s="123">
        <v>345</v>
      </c>
      <c r="E218" s="79">
        <f t="shared" si="2"/>
        <v>235</v>
      </c>
      <c r="G218" s="108"/>
    </row>
    <row r="219" spans="1:7" ht="13.5">
      <c r="A219" s="122" t="s">
        <v>10</v>
      </c>
      <c r="B219" s="122" t="s">
        <v>8</v>
      </c>
      <c r="C219" s="135">
        <v>189</v>
      </c>
      <c r="D219" s="123">
        <v>380</v>
      </c>
      <c r="E219" s="79">
        <f t="shared" si="2"/>
        <v>191</v>
      </c>
      <c r="G219" s="108"/>
    </row>
    <row r="220" spans="1:7" ht="13.5">
      <c r="A220" s="122" t="s">
        <v>8</v>
      </c>
      <c r="B220" s="122" t="s">
        <v>3</v>
      </c>
      <c r="C220" s="135">
        <v>286</v>
      </c>
      <c r="D220" s="123">
        <v>462</v>
      </c>
      <c r="E220" s="79">
        <f t="shared" si="2"/>
        <v>176</v>
      </c>
      <c r="G220" s="108"/>
    </row>
    <row r="221" spans="1:7" ht="13.5">
      <c r="A221" s="122" t="s">
        <v>8</v>
      </c>
      <c r="B221" s="122" t="s">
        <v>6</v>
      </c>
      <c r="C221" s="135">
        <v>1807</v>
      </c>
      <c r="D221" s="123">
        <v>1974</v>
      </c>
      <c r="E221" s="79">
        <f t="shared" si="2"/>
        <v>167</v>
      </c>
      <c r="G221" s="108"/>
    </row>
    <row r="222" spans="1:7" ht="13.5">
      <c r="A222" s="122" t="s">
        <v>4</v>
      </c>
      <c r="B222" s="122" t="s">
        <v>10</v>
      </c>
      <c r="C222" s="135">
        <v>421</v>
      </c>
      <c r="D222" s="123">
        <v>578</v>
      </c>
      <c r="E222" s="79">
        <f t="shared" si="2"/>
        <v>157</v>
      </c>
      <c r="G222" s="108"/>
    </row>
    <row r="223" spans="1:7" ht="13.5">
      <c r="A223" s="122" t="s">
        <v>8</v>
      </c>
      <c r="B223" s="122" t="s">
        <v>5</v>
      </c>
      <c r="C223" s="135">
        <v>1087</v>
      </c>
      <c r="D223" s="123">
        <v>1229</v>
      </c>
      <c r="E223" s="79">
        <f t="shared" si="2"/>
        <v>142</v>
      </c>
      <c r="G223" s="108"/>
    </row>
    <row r="224" spans="1:7" ht="13.5">
      <c r="A224" s="122" t="s">
        <v>3</v>
      </c>
      <c r="B224" s="122" t="s">
        <v>8</v>
      </c>
      <c r="C224" s="135">
        <v>0</v>
      </c>
      <c r="D224" s="123">
        <v>141</v>
      </c>
      <c r="E224" s="79">
        <f t="shared" si="2"/>
        <v>141</v>
      </c>
      <c r="G224" s="108"/>
    </row>
    <row r="225" spans="1:7" ht="13.5">
      <c r="A225" s="122" t="s">
        <v>5</v>
      </c>
      <c r="B225" s="122" t="s">
        <v>8</v>
      </c>
      <c r="C225" s="135">
        <v>211</v>
      </c>
      <c r="D225" s="123">
        <v>340</v>
      </c>
      <c r="E225" s="79">
        <f t="shared" si="2"/>
        <v>129</v>
      </c>
      <c r="G225" s="108"/>
    </row>
    <row r="226" spans="1:7" ht="13.5">
      <c r="A226" s="122" t="s">
        <v>4</v>
      </c>
      <c r="B226" s="122" t="s">
        <v>8</v>
      </c>
      <c r="C226" s="135">
        <v>34</v>
      </c>
      <c r="D226" s="123">
        <v>161</v>
      </c>
      <c r="E226" s="79">
        <f t="shared" si="2"/>
        <v>127</v>
      </c>
      <c r="G226" s="108"/>
    </row>
    <row r="227" spans="1:7" ht="13.5">
      <c r="A227" s="122" t="s">
        <v>3</v>
      </c>
      <c r="B227" s="122" t="s">
        <v>7</v>
      </c>
      <c r="C227" s="135">
        <v>183</v>
      </c>
      <c r="D227" s="123">
        <v>303</v>
      </c>
      <c r="E227" s="79">
        <f t="shared" si="2"/>
        <v>120</v>
      </c>
      <c r="G227" s="108"/>
    </row>
    <row r="228" spans="1:7" ht="13.5">
      <c r="A228" s="122" t="s">
        <v>2</v>
      </c>
      <c r="B228" s="122" t="s">
        <v>8</v>
      </c>
      <c r="C228" s="135">
        <v>117</v>
      </c>
      <c r="D228" s="123">
        <v>237</v>
      </c>
      <c r="E228" s="79">
        <f t="shared" si="2"/>
        <v>120</v>
      </c>
      <c r="G228" s="108"/>
    </row>
    <row r="229" spans="1:7" ht="13.5">
      <c r="A229" s="122" t="s">
        <v>9</v>
      </c>
      <c r="B229" s="122" t="s">
        <v>3</v>
      </c>
      <c r="C229" s="135">
        <v>1528</v>
      </c>
      <c r="D229" s="123">
        <v>1633</v>
      </c>
      <c r="E229" s="79">
        <f t="shared" si="2"/>
        <v>105</v>
      </c>
      <c r="G229" s="108"/>
    </row>
    <row r="230" spans="1:7" ht="13.5">
      <c r="A230" s="122" t="s">
        <v>2</v>
      </c>
      <c r="B230" s="122" t="s">
        <v>7</v>
      </c>
      <c r="C230" s="135">
        <v>377</v>
      </c>
      <c r="D230" s="123">
        <v>418</v>
      </c>
      <c r="E230" s="79">
        <f t="shared" si="2"/>
        <v>41</v>
      </c>
      <c r="G230" s="108"/>
    </row>
    <row r="231" spans="1:7" ht="13.5">
      <c r="A231" s="122" t="s">
        <v>9</v>
      </c>
      <c r="B231" s="122" t="s">
        <v>7</v>
      </c>
      <c r="C231" s="135">
        <v>1310</v>
      </c>
      <c r="D231" s="123">
        <v>1299</v>
      </c>
      <c r="E231" s="79">
        <f t="shared" si="2"/>
        <v>-11</v>
      </c>
      <c r="G231" s="108"/>
    </row>
    <row r="232" spans="1:7" ht="13.5">
      <c r="A232" s="122" t="s">
        <v>9</v>
      </c>
      <c r="B232" s="122" t="s">
        <v>2</v>
      </c>
      <c r="C232" s="135">
        <v>8357</v>
      </c>
      <c r="D232" s="123">
        <v>8192</v>
      </c>
      <c r="E232" s="79">
        <f t="shared" si="2"/>
        <v>-165</v>
      </c>
      <c r="G232" s="108"/>
    </row>
    <row r="233" spans="1:7" ht="13.5">
      <c r="A233" s="122" t="s">
        <v>10</v>
      </c>
      <c r="B233" s="122" t="s">
        <v>7</v>
      </c>
      <c r="C233" s="135">
        <v>845</v>
      </c>
      <c r="D233" s="123">
        <v>610</v>
      </c>
      <c r="E233" s="79">
        <f t="shared" si="2"/>
        <v>-235</v>
      </c>
      <c r="G233" s="108"/>
    </row>
    <row r="234" spans="1:7" ht="13.5">
      <c r="A234" s="122" t="s">
        <v>3</v>
      </c>
      <c r="B234" s="122" t="s">
        <v>10</v>
      </c>
      <c r="C234" s="135">
        <v>1406</v>
      </c>
      <c r="D234" s="123">
        <v>973</v>
      </c>
      <c r="E234" s="79">
        <f t="shared" si="2"/>
        <v>-433</v>
      </c>
      <c r="G234" s="108"/>
    </row>
    <row r="235" spans="1:7" ht="13.5">
      <c r="A235" s="122" t="s">
        <v>10</v>
      </c>
      <c r="B235" s="122" t="s">
        <v>5</v>
      </c>
      <c r="C235" s="135">
        <v>5256</v>
      </c>
      <c r="D235" s="123">
        <v>4729</v>
      </c>
      <c r="E235" s="79">
        <f t="shared" si="2"/>
        <v>-527</v>
      </c>
      <c r="G235" s="108"/>
    </row>
    <row r="236" spans="1:7" ht="13.5">
      <c r="A236" s="122" t="s">
        <v>10</v>
      </c>
      <c r="B236" s="122" t="s">
        <v>3</v>
      </c>
      <c r="C236" s="135">
        <v>3212</v>
      </c>
      <c r="D236" s="123">
        <v>2614</v>
      </c>
      <c r="E236" s="79">
        <f aca="true" t="shared" si="3" ref="E236:E242">D236-C236</f>
        <v>-598</v>
      </c>
      <c r="G236" s="108"/>
    </row>
    <row r="237" spans="1:7" ht="13.5">
      <c r="A237" s="122" t="s">
        <v>10</v>
      </c>
      <c r="B237" s="122" t="s">
        <v>6</v>
      </c>
      <c r="C237" s="135">
        <v>3428</v>
      </c>
      <c r="D237" s="123">
        <v>2740</v>
      </c>
      <c r="E237" s="79">
        <f t="shared" si="3"/>
        <v>-688</v>
      </c>
      <c r="G237" s="108"/>
    </row>
    <row r="238" spans="1:7" ht="13.5">
      <c r="A238" s="122" t="s">
        <v>2</v>
      </c>
      <c r="B238" s="122" t="s">
        <v>6</v>
      </c>
      <c r="C238" s="135">
        <v>5747</v>
      </c>
      <c r="D238" s="123">
        <v>4568</v>
      </c>
      <c r="E238" s="79">
        <f t="shared" si="3"/>
        <v>-1179</v>
      </c>
      <c r="G238" s="108"/>
    </row>
    <row r="239" spans="1:7" ht="13.5">
      <c r="A239" s="122" t="s">
        <v>3</v>
      </c>
      <c r="B239" s="122" t="s">
        <v>6</v>
      </c>
      <c r="C239" s="135">
        <v>3715</v>
      </c>
      <c r="D239" s="123">
        <v>1789</v>
      </c>
      <c r="E239" s="79">
        <f t="shared" si="3"/>
        <v>-1926</v>
      </c>
      <c r="G239" s="108"/>
    </row>
    <row r="240" spans="1:7" ht="13.5">
      <c r="A240" s="122" t="s">
        <v>8</v>
      </c>
      <c r="B240" s="122" t="s">
        <v>7</v>
      </c>
      <c r="C240" s="135">
        <v>5805</v>
      </c>
      <c r="D240" s="123">
        <v>3756</v>
      </c>
      <c r="E240" s="79">
        <f t="shared" si="3"/>
        <v>-2049</v>
      </c>
      <c r="G240" s="108"/>
    </row>
    <row r="241" spans="1:7" ht="13.5">
      <c r="A241" s="122" t="s">
        <v>10</v>
      </c>
      <c r="B241" s="122" t="s">
        <v>2</v>
      </c>
      <c r="C241" s="135">
        <v>33656</v>
      </c>
      <c r="D241" s="123">
        <v>30894</v>
      </c>
      <c r="E241" s="79">
        <f t="shared" si="3"/>
        <v>-2762</v>
      </c>
      <c r="G241" s="108"/>
    </row>
    <row r="242" spans="1:7" ht="14.25" thickBot="1">
      <c r="A242" s="125" t="s">
        <v>3</v>
      </c>
      <c r="B242" s="125" t="s">
        <v>2</v>
      </c>
      <c r="C242" s="158">
        <v>78832</v>
      </c>
      <c r="D242" s="126">
        <v>71702</v>
      </c>
      <c r="E242" s="85">
        <f t="shared" si="3"/>
        <v>-7130</v>
      </c>
      <c r="G242" s="108"/>
    </row>
    <row r="243" spans="3:7" ht="13.5" thickTop="1">
      <c r="C243" s="108"/>
      <c r="G243" s="108"/>
    </row>
    <row r="244" spans="3:7" ht="12.75">
      <c r="C244" s="108"/>
      <c r="G244" s="108"/>
    </row>
    <row r="245" spans="3:7" ht="12.75">
      <c r="C245" s="108"/>
      <c r="G245" s="108"/>
    </row>
    <row r="246" spans="3:7" ht="12.75">
      <c r="C246" s="108"/>
      <c r="G246" s="108"/>
    </row>
    <row r="247" spans="3:7" ht="12.75">
      <c r="C247" s="108"/>
      <c r="G247" s="108"/>
    </row>
    <row r="248" spans="3:7" ht="12.75">
      <c r="C248" s="108"/>
      <c r="G248" s="108"/>
    </row>
    <row r="249" spans="3:7" ht="12.75">
      <c r="C249" s="108"/>
      <c r="G249" s="108"/>
    </row>
    <row r="250" spans="3:7" ht="12.75">
      <c r="C250" s="108"/>
      <c r="G250" s="108"/>
    </row>
    <row r="251" spans="3:7" ht="12.75">
      <c r="C251" s="108"/>
      <c r="G251" s="108"/>
    </row>
    <row r="252" spans="3:7" ht="12.75">
      <c r="C252" s="108"/>
      <c r="G252" s="108"/>
    </row>
    <row r="253" spans="3:7" ht="12.75">
      <c r="C253" s="108"/>
      <c r="G253" s="108"/>
    </row>
    <row r="254" spans="3:7" ht="12.75">
      <c r="C254" s="108"/>
      <c r="G254" s="108"/>
    </row>
    <row r="255" spans="3:7" ht="12.75">
      <c r="C255" s="108"/>
      <c r="G255" s="108"/>
    </row>
    <row r="256" spans="3:7" ht="12.75">
      <c r="C256" s="108"/>
      <c r="G256" s="108"/>
    </row>
    <row r="257" spans="3:7" ht="12.75">
      <c r="C257" s="108"/>
      <c r="G257" s="108"/>
    </row>
    <row r="258" spans="3:7" ht="12.75">
      <c r="C258" s="108"/>
      <c r="G258" s="108"/>
    </row>
    <row r="259" spans="3:7" ht="12.75">
      <c r="C259" s="108"/>
      <c r="G259" s="108"/>
    </row>
    <row r="260" spans="3:7" ht="12.75">
      <c r="C260" s="108"/>
      <c r="G260" s="108"/>
    </row>
    <row r="261" spans="3:7" ht="12.75">
      <c r="C261" s="108"/>
      <c r="G261" s="108"/>
    </row>
    <row r="262" spans="3:7" ht="12.75">
      <c r="C262" s="108"/>
      <c r="G262" s="108"/>
    </row>
    <row r="263" spans="3:7" ht="12.75">
      <c r="C263" s="108"/>
      <c r="G263" s="108"/>
    </row>
    <row r="264" spans="3:7" ht="12.75">
      <c r="C264" s="108"/>
      <c r="G264" s="108"/>
    </row>
    <row r="265" spans="3:7" ht="12.75">
      <c r="C265" s="108"/>
      <c r="G265" s="108"/>
    </row>
    <row r="266" spans="3:7" ht="12.75">
      <c r="C266" s="108"/>
      <c r="G266" s="108"/>
    </row>
    <row r="267" spans="3:7" ht="12.75">
      <c r="C267" s="108"/>
      <c r="G267" s="108"/>
    </row>
    <row r="268" spans="3:7" ht="12.75">
      <c r="C268" s="108"/>
      <c r="G268" s="108"/>
    </row>
    <row r="269" spans="3:7" ht="12.75">
      <c r="C269" s="108"/>
      <c r="G269" s="108"/>
    </row>
    <row r="270" spans="3:7" ht="12.75">
      <c r="C270" s="108"/>
      <c r="G270" s="108"/>
    </row>
    <row r="271" spans="3:7" ht="12.75">
      <c r="C271" s="108"/>
      <c r="G271" s="108"/>
    </row>
    <row r="272" spans="3:7" ht="12.75">
      <c r="C272" s="108"/>
      <c r="G272" s="108"/>
    </row>
    <row r="273" spans="3:7" ht="12.75">
      <c r="C273" s="108"/>
      <c r="G273" s="108"/>
    </row>
    <row r="274" spans="3:7" ht="12.75">
      <c r="C274" s="108"/>
      <c r="G274" s="108"/>
    </row>
    <row r="275" spans="3:7" ht="12.75">
      <c r="C275" s="108"/>
      <c r="G275" s="108"/>
    </row>
    <row r="276" spans="3:7" ht="12.75">
      <c r="C276" s="108"/>
      <c r="G276" s="108"/>
    </row>
    <row r="277" spans="3:7" ht="12.75">
      <c r="C277" s="108"/>
      <c r="G277" s="108"/>
    </row>
    <row r="278" spans="3:7" ht="12.75">
      <c r="C278" s="108"/>
      <c r="G278" s="108"/>
    </row>
    <row r="279" spans="3:7" ht="12.75">
      <c r="C279" s="108"/>
      <c r="G279" s="108"/>
    </row>
    <row r="280" spans="3:7" ht="12.75">
      <c r="C280" s="108"/>
      <c r="G280" s="108"/>
    </row>
    <row r="281" spans="3:7" ht="12.75">
      <c r="C281" s="108"/>
      <c r="G281" s="108"/>
    </row>
    <row r="282" spans="3:7" ht="12.75">
      <c r="C282" s="108"/>
      <c r="G282" s="108"/>
    </row>
    <row r="283" spans="3:7" ht="12.75">
      <c r="C283" s="108"/>
      <c r="G283" s="108"/>
    </row>
    <row r="284" spans="3:7" ht="12.75">
      <c r="C284" s="108"/>
      <c r="G284" s="108"/>
    </row>
    <row r="285" spans="3:7" ht="12.75">
      <c r="C285" s="108"/>
      <c r="G285" s="108"/>
    </row>
    <row r="286" spans="3:7" ht="12.75">
      <c r="C286" s="108"/>
      <c r="G286" s="108"/>
    </row>
    <row r="287" spans="3:7" ht="12.75">
      <c r="C287" s="108"/>
      <c r="G287" s="108"/>
    </row>
    <row r="288" spans="3:7" ht="12.75">
      <c r="C288" s="108"/>
      <c r="G288" s="108"/>
    </row>
    <row r="289" spans="3:7" ht="12.75">
      <c r="C289" s="108"/>
      <c r="G289" s="108"/>
    </row>
    <row r="290" spans="3:7" ht="12.75">
      <c r="C290" s="108"/>
      <c r="G290" s="108"/>
    </row>
    <row r="291" spans="3:7" ht="12.75">
      <c r="C291" s="108"/>
      <c r="G291" s="108"/>
    </row>
    <row r="292" spans="3:7" ht="12.75">
      <c r="C292" s="108"/>
      <c r="G292" s="108"/>
    </row>
    <row r="293" spans="3:7" ht="12.75">
      <c r="C293" s="108"/>
      <c r="G293" s="108"/>
    </row>
    <row r="294" spans="3:7" ht="12.75">
      <c r="C294" s="108"/>
      <c r="G294" s="108"/>
    </row>
    <row r="295" spans="3:7" ht="12.75">
      <c r="C295" s="108"/>
      <c r="G295" s="108"/>
    </row>
    <row r="296" spans="3:7" ht="12.75">
      <c r="C296" s="108"/>
      <c r="G296" s="108"/>
    </row>
    <row r="297" spans="3:7" ht="12.75">
      <c r="C297" s="108"/>
      <c r="G297" s="108"/>
    </row>
    <row r="298" spans="3:7" ht="12.75">
      <c r="C298" s="108"/>
      <c r="G298" s="108"/>
    </row>
    <row r="299" spans="3:7" ht="12.75">
      <c r="C299" s="108"/>
      <c r="G299" s="108"/>
    </row>
    <row r="300" spans="3:7" ht="12.75">
      <c r="C300" s="108"/>
      <c r="G300" s="108"/>
    </row>
    <row r="301" spans="3:7" ht="12.75">
      <c r="C301" s="108"/>
      <c r="G301" s="108"/>
    </row>
    <row r="302" spans="3:7" ht="12.75">
      <c r="C302" s="108"/>
      <c r="G302" s="108"/>
    </row>
    <row r="303" spans="3:7" ht="12.75">
      <c r="C303" s="108"/>
      <c r="G303" s="108"/>
    </row>
    <row r="304" spans="3:7" ht="12.75">
      <c r="C304" s="108"/>
      <c r="G304" s="108"/>
    </row>
    <row r="305" spans="3:7" ht="12.75">
      <c r="C305" s="108"/>
      <c r="G305" s="108"/>
    </row>
    <row r="306" spans="3:7" ht="12.75">
      <c r="C306" s="108"/>
      <c r="G306" s="108"/>
    </row>
    <row r="307" spans="3:7" ht="12.75">
      <c r="C307" s="108"/>
      <c r="G307" s="108"/>
    </row>
    <row r="308" spans="3:7" ht="12.75">
      <c r="C308" s="108"/>
      <c r="G308" s="108"/>
    </row>
    <row r="309" spans="3:7" ht="12.75">
      <c r="C309" s="108"/>
      <c r="G309" s="108"/>
    </row>
    <row r="310" spans="3:7" ht="12.75">
      <c r="C310" s="108"/>
      <c r="G310" s="108"/>
    </row>
    <row r="311" spans="3:7" ht="12.75">
      <c r="C311" s="108"/>
      <c r="G311" s="108"/>
    </row>
    <row r="312" spans="3:7" ht="12.75">
      <c r="C312" s="108"/>
      <c r="G312" s="108"/>
    </row>
    <row r="313" spans="3:7" ht="12.75">
      <c r="C313" s="108"/>
      <c r="G313" s="108"/>
    </row>
    <row r="314" spans="3:7" ht="12.75">
      <c r="C314" s="108"/>
      <c r="G314" s="108"/>
    </row>
    <row r="315" spans="3:7" ht="12.75">
      <c r="C315" s="108"/>
      <c r="G315" s="108"/>
    </row>
    <row r="316" spans="3:7" ht="12.75">
      <c r="C316" s="108"/>
      <c r="G316" s="108"/>
    </row>
    <row r="317" spans="3:7" ht="12.75">
      <c r="C317" s="108"/>
      <c r="G317" s="108"/>
    </row>
    <row r="318" spans="3:7" ht="12.75">
      <c r="C318" s="108"/>
      <c r="G318" s="108"/>
    </row>
    <row r="319" spans="3:7" ht="12.75">
      <c r="C319" s="108"/>
      <c r="G319" s="108"/>
    </row>
    <row r="320" spans="3:7" ht="12.75">
      <c r="C320" s="108"/>
      <c r="G320" s="108"/>
    </row>
    <row r="321" spans="3:7" ht="12.75">
      <c r="C321" s="108"/>
      <c r="G321" s="108"/>
    </row>
    <row r="322" spans="3:7" ht="12.75">
      <c r="C322" s="108"/>
      <c r="G322" s="108"/>
    </row>
    <row r="323" spans="3:7" ht="12.75">
      <c r="C323" s="108"/>
      <c r="G323" s="108"/>
    </row>
    <row r="324" spans="3:7" ht="12.75">
      <c r="C324" s="108"/>
      <c r="G324" s="108"/>
    </row>
    <row r="325" spans="3:7" ht="12.75">
      <c r="C325" s="108"/>
      <c r="G325" s="108"/>
    </row>
    <row r="326" spans="3:7" ht="12.75">
      <c r="C326" s="108"/>
      <c r="G326" s="108"/>
    </row>
    <row r="327" spans="3:7" ht="12.75">
      <c r="C327" s="108"/>
      <c r="G327" s="108"/>
    </row>
    <row r="328" spans="3:7" ht="12.75">
      <c r="C328" s="108"/>
      <c r="G328" s="108"/>
    </row>
    <row r="329" spans="3:7" ht="12.75">
      <c r="C329" s="108"/>
      <c r="G329" s="108"/>
    </row>
    <row r="330" spans="3:7" ht="12.75">
      <c r="C330" s="108"/>
      <c r="G330" s="108"/>
    </row>
    <row r="331" spans="3:7" ht="12.75">
      <c r="C331" s="108"/>
      <c r="G331" s="108"/>
    </row>
    <row r="332" spans="3:7" ht="12.75">
      <c r="C332" s="108"/>
      <c r="G332" s="108"/>
    </row>
    <row r="333" spans="3:7" ht="12.75">
      <c r="C333" s="108"/>
      <c r="G333" s="108"/>
    </row>
    <row r="334" spans="3:7" ht="12.75">
      <c r="C334" s="108"/>
      <c r="G334" s="108"/>
    </row>
    <row r="335" spans="3:7" ht="12.75">
      <c r="C335" s="108"/>
      <c r="G335" s="108"/>
    </row>
    <row r="336" spans="3:7" ht="12.75">
      <c r="C336" s="108"/>
      <c r="G336" s="108"/>
    </row>
    <row r="337" spans="3:7" ht="12.75">
      <c r="C337" s="108"/>
      <c r="G337" s="108"/>
    </row>
    <row r="338" spans="3:7" ht="12.75">
      <c r="C338" s="108"/>
      <c r="G338" s="108"/>
    </row>
    <row r="339" spans="3:7" ht="12.75">
      <c r="C339" s="108"/>
      <c r="G339" s="108"/>
    </row>
    <row r="340" spans="3:7" ht="12.75">
      <c r="C340" s="108"/>
      <c r="G340" s="108"/>
    </row>
    <row r="341" spans="3:7" ht="12.75">
      <c r="C341" s="108"/>
      <c r="G341" s="108"/>
    </row>
    <row r="342" spans="3:7" ht="12.75">
      <c r="C342" s="108"/>
      <c r="G342" s="108"/>
    </row>
    <row r="343" spans="3:7" ht="12.75">
      <c r="C343" s="108"/>
      <c r="G343" s="108"/>
    </row>
    <row r="344" spans="3:7" ht="12.75">
      <c r="C344" s="108"/>
      <c r="G344" s="108"/>
    </row>
    <row r="345" spans="3:7" ht="12.75">
      <c r="C345" s="108"/>
      <c r="G345" s="108"/>
    </row>
    <row r="346" spans="3:7" ht="12.75">
      <c r="C346" s="108"/>
      <c r="G346" s="108"/>
    </row>
    <row r="347" spans="3:7" ht="12.75">
      <c r="C347" s="108"/>
      <c r="G347" s="108"/>
    </row>
    <row r="348" spans="3:7" ht="12.75">
      <c r="C348" s="108"/>
      <c r="G348" s="108"/>
    </row>
    <row r="349" spans="3:7" ht="12.75">
      <c r="C349" s="108"/>
      <c r="G349" s="108"/>
    </row>
    <row r="350" spans="3:7" ht="12.75">
      <c r="C350" s="108"/>
      <c r="G350" s="108"/>
    </row>
    <row r="351" spans="3:7" ht="12.75">
      <c r="C351" s="108"/>
      <c r="G351" s="108"/>
    </row>
    <row r="352" spans="3:7" ht="12.75">
      <c r="C352" s="108"/>
      <c r="G352" s="108"/>
    </row>
    <row r="353" spans="3:7" ht="12.75">
      <c r="C353" s="108"/>
      <c r="G353" s="108"/>
    </row>
    <row r="354" spans="3:7" ht="12.75">
      <c r="C354" s="108"/>
      <c r="G354" s="108"/>
    </row>
    <row r="355" spans="3:7" ht="12.75">
      <c r="C355" s="108"/>
      <c r="G355" s="108"/>
    </row>
    <row r="356" spans="3:7" ht="12.75">
      <c r="C356" s="108"/>
      <c r="G356" s="108"/>
    </row>
    <row r="357" spans="3:7" ht="12.75">
      <c r="C357" s="108"/>
      <c r="G357" s="108"/>
    </row>
    <row r="358" spans="3:7" ht="12.75">
      <c r="C358" s="108"/>
      <c r="G358" s="108"/>
    </row>
    <row r="359" spans="3:7" ht="12.75">
      <c r="C359" s="108"/>
      <c r="G359" s="108"/>
    </row>
    <row r="360" spans="3:7" ht="12.75">
      <c r="C360" s="108"/>
      <c r="G360" s="108"/>
    </row>
    <row r="361" spans="3:7" ht="12.75">
      <c r="C361" s="108"/>
      <c r="G361" s="108"/>
    </row>
    <row r="362" spans="3:7" ht="12.75">
      <c r="C362" s="108"/>
      <c r="G362" s="108"/>
    </row>
    <row r="363" spans="3:7" ht="12.75">
      <c r="C363" s="108"/>
      <c r="G363" s="108"/>
    </row>
    <row r="364" spans="3:7" ht="12.75">
      <c r="C364" s="108"/>
      <c r="G364" s="108"/>
    </row>
    <row r="365" spans="3:7" ht="12.75">
      <c r="C365" s="108"/>
      <c r="G365" s="108"/>
    </row>
    <row r="366" spans="3:7" ht="12.75">
      <c r="C366" s="108"/>
      <c r="G366" s="108"/>
    </row>
    <row r="367" spans="3:7" ht="12.75">
      <c r="C367" s="108"/>
      <c r="G367" s="108"/>
    </row>
    <row r="368" spans="3:7" ht="12.75">
      <c r="C368" s="108"/>
      <c r="G368" s="108"/>
    </row>
    <row r="369" spans="3:7" ht="12.75">
      <c r="C369" s="108"/>
      <c r="G369" s="108"/>
    </row>
    <row r="370" spans="3:7" ht="12.75">
      <c r="C370" s="108"/>
      <c r="G370" s="108"/>
    </row>
    <row r="371" spans="3:7" ht="12.75">
      <c r="C371" s="108"/>
      <c r="G371" s="108"/>
    </row>
    <row r="372" spans="3:7" ht="12.75">
      <c r="C372" s="108"/>
      <c r="G372" s="108"/>
    </row>
    <row r="373" spans="3:7" ht="12.75">
      <c r="C373" s="108"/>
      <c r="G373" s="108"/>
    </row>
    <row r="374" spans="3:7" ht="12.75">
      <c r="C374" s="108"/>
      <c r="G374" s="108"/>
    </row>
    <row r="375" spans="3:7" ht="12.75">
      <c r="C375" s="108"/>
      <c r="G375" s="108"/>
    </row>
    <row r="376" spans="3:7" ht="12.75">
      <c r="C376" s="108"/>
      <c r="G376" s="108"/>
    </row>
    <row r="377" spans="3:7" ht="12.75">
      <c r="C377" s="108"/>
      <c r="G377" s="108"/>
    </row>
    <row r="378" spans="3:7" ht="12.75">
      <c r="C378" s="108"/>
      <c r="G378" s="108"/>
    </row>
    <row r="379" spans="3:7" ht="12.75">
      <c r="C379" s="108"/>
      <c r="G379" s="108"/>
    </row>
    <row r="380" spans="3:7" ht="12.75">
      <c r="C380" s="108"/>
      <c r="G380" s="108"/>
    </row>
    <row r="381" spans="3:7" ht="12.75">
      <c r="C381" s="108"/>
      <c r="G381" s="108"/>
    </row>
    <row r="382" spans="3:7" ht="12.75">
      <c r="C382" s="108"/>
      <c r="G382" s="108"/>
    </row>
    <row r="383" spans="3:7" ht="12.75">
      <c r="C383" s="108"/>
      <c r="G383" s="108"/>
    </row>
    <row r="384" spans="3:7" ht="12.75">
      <c r="C384" s="108"/>
      <c r="G384" s="108"/>
    </row>
    <row r="385" spans="3:7" ht="12.75">
      <c r="C385" s="108"/>
      <c r="G385" s="108"/>
    </row>
    <row r="386" spans="3:7" ht="12.75">
      <c r="C386" s="108"/>
      <c r="G386" s="108"/>
    </row>
    <row r="387" spans="3:7" ht="12.75">
      <c r="C387" s="108"/>
      <c r="G387" s="108"/>
    </row>
    <row r="388" spans="3:7" ht="12.75">
      <c r="C388" s="108"/>
      <c r="G388" s="108"/>
    </row>
    <row r="389" spans="3:7" ht="12.75">
      <c r="C389" s="108"/>
      <c r="G389" s="108"/>
    </row>
    <row r="390" spans="3:7" ht="12.75">
      <c r="C390" s="108"/>
      <c r="G390" s="108"/>
    </row>
    <row r="391" spans="3:7" ht="12.75">
      <c r="C391" s="108"/>
      <c r="G391" s="108"/>
    </row>
    <row r="392" spans="3:7" ht="12.75">
      <c r="C392" s="108"/>
      <c r="G392" s="108"/>
    </row>
    <row r="393" spans="3:7" ht="12.75">
      <c r="C393" s="108"/>
      <c r="G393" s="108"/>
    </row>
    <row r="394" spans="3:7" ht="12.75">
      <c r="C394" s="108"/>
      <c r="G394" s="108"/>
    </row>
    <row r="395" spans="3:7" ht="12.75">
      <c r="C395" s="108"/>
      <c r="G395" s="108"/>
    </row>
    <row r="396" spans="3:7" ht="12.75">
      <c r="C396" s="108"/>
      <c r="G396" s="108"/>
    </row>
    <row r="397" spans="3:7" ht="12.75">
      <c r="C397" s="108"/>
      <c r="G397" s="108"/>
    </row>
    <row r="398" spans="3:7" ht="12.75">
      <c r="C398" s="108"/>
      <c r="G398" s="108"/>
    </row>
    <row r="399" spans="3:7" ht="12.75">
      <c r="C399" s="108"/>
      <c r="G399" s="108"/>
    </row>
    <row r="400" spans="3:7" ht="12.75">
      <c r="C400" s="108"/>
      <c r="G400" s="108"/>
    </row>
    <row r="401" spans="3:7" ht="12.75">
      <c r="C401" s="108"/>
      <c r="G401" s="108"/>
    </row>
    <row r="402" spans="3:7" ht="12.75">
      <c r="C402" s="108"/>
      <c r="G402" s="108"/>
    </row>
    <row r="403" spans="3:7" ht="12.75">
      <c r="C403" s="108"/>
      <c r="G403" s="108"/>
    </row>
    <row r="404" spans="3:7" ht="12.75">
      <c r="C404" s="108"/>
      <c r="G404" s="108"/>
    </row>
    <row r="405" spans="3:7" ht="12.75">
      <c r="C405" s="108"/>
      <c r="G405" s="108"/>
    </row>
    <row r="406" spans="3:7" ht="12.75">
      <c r="C406" s="108"/>
      <c r="G406" s="108"/>
    </row>
    <row r="407" spans="3:7" ht="12.75">
      <c r="C407" s="108"/>
      <c r="G407" s="108"/>
    </row>
    <row r="408" spans="3:7" ht="12.75">
      <c r="C408" s="108"/>
      <c r="G408" s="108"/>
    </row>
    <row r="409" spans="3:7" ht="12.75">
      <c r="C409" s="108"/>
      <c r="G409" s="108"/>
    </row>
    <row r="410" spans="3:7" ht="12.75">
      <c r="C410" s="108"/>
      <c r="G410" s="108"/>
    </row>
    <row r="411" spans="3:7" ht="12.75">
      <c r="C411" s="108"/>
      <c r="G411" s="108"/>
    </row>
    <row r="412" spans="3:7" ht="12.75">
      <c r="C412" s="108"/>
      <c r="G412" s="108"/>
    </row>
    <row r="413" spans="3:7" ht="12.75">
      <c r="C413" s="108"/>
      <c r="G413" s="108"/>
    </row>
    <row r="414" spans="3:7" ht="12.75">
      <c r="C414" s="108"/>
      <c r="G414" s="108"/>
    </row>
    <row r="415" spans="3:7" ht="12.75">
      <c r="C415" s="108"/>
      <c r="G415" s="108"/>
    </row>
    <row r="416" spans="3:7" ht="12.75">
      <c r="C416" s="108"/>
      <c r="G416" s="108"/>
    </row>
    <row r="417" spans="3:7" ht="12.75">
      <c r="C417" s="108"/>
      <c r="G417" s="108"/>
    </row>
    <row r="418" spans="3:7" ht="12.75">
      <c r="C418" s="108"/>
      <c r="G418" s="108"/>
    </row>
    <row r="419" spans="3:7" ht="12.75">
      <c r="C419" s="108"/>
      <c r="G419" s="108"/>
    </row>
    <row r="420" spans="3:7" ht="12.75">
      <c r="C420" s="108"/>
      <c r="G420" s="108"/>
    </row>
    <row r="421" spans="3:7" ht="12.75">
      <c r="C421" s="108"/>
      <c r="G421" s="108"/>
    </row>
    <row r="422" spans="3:7" ht="12.75">
      <c r="C422" s="108"/>
      <c r="G422" s="108"/>
    </row>
    <row r="423" spans="3:7" ht="12.75">
      <c r="C423" s="108"/>
      <c r="G423" s="108"/>
    </row>
    <row r="424" spans="3:7" ht="12.75">
      <c r="C424" s="108"/>
      <c r="G424" s="108"/>
    </row>
    <row r="425" spans="3:7" ht="12.75">
      <c r="C425" s="108"/>
      <c r="G425" s="108"/>
    </row>
    <row r="426" spans="3:7" ht="12.75">
      <c r="C426" s="108"/>
      <c r="G426" s="108"/>
    </row>
    <row r="427" spans="3:7" ht="12.75">
      <c r="C427" s="108"/>
      <c r="G427" s="108"/>
    </row>
    <row r="428" spans="3:7" ht="12.75">
      <c r="C428" s="108"/>
      <c r="G428" s="108"/>
    </row>
    <row r="429" spans="3:7" ht="12.75">
      <c r="C429" s="108"/>
      <c r="G429" s="108"/>
    </row>
    <row r="430" spans="3:7" ht="12.75">
      <c r="C430" s="108"/>
      <c r="G430" s="108"/>
    </row>
    <row r="431" spans="3:7" ht="12.75">
      <c r="C431" s="108"/>
      <c r="G431" s="108"/>
    </row>
    <row r="432" spans="3:7" ht="12.75">
      <c r="C432" s="108"/>
      <c r="G432" s="108"/>
    </row>
    <row r="433" spans="3:7" ht="12.75">
      <c r="C433" s="108"/>
      <c r="G433" s="108"/>
    </row>
    <row r="434" spans="3:7" ht="12.75">
      <c r="C434" s="108"/>
      <c r="G434" s="108"/>
    </row>
    <row r="435" spans="3:7" ht="12.75">
      <c r="C435" s="108"/>
      <c r="G435" s="108"/>
    </row>
    <row r="436" spans="3:7" ht="12.75">
      <c r="C436" s="108"/>
      <c r="G436" s="108"/>
    </row>
    <row r="437" spans="3:7" ht="12.75">
      <c r="C437" s="108"/>
      <c r="G437" s="108"/>
    </row>
    <row r="438" spans="3:7" ht="12.75">
      <c r="C438" s="108"/>
      <c r="G438" s="108"/>
    </row>
    <row r="439" spans="3:7" ht="12.75">
      <c r="C439" s="108"/>
      <c r="G439" s="108"/>
    </row>
    <row r="440" spans="3:7" ht="12.75">
      <c r="C440" s="108"/>
      <c r="G440" s="108"/>
    </row>
    <row r="441" spans="3:7" ht="12.75">
      <c r="C441" s="108"/>
      <c r="G441" s="108"/>
    </row>
    <row r="442" spans="3:7" ht="12.75">
      <c r="C442" s="108"/>
      <c r="G442" s="108"/>
    </row>
    <row r="443" spans="3:7" ht="12.75">
      <c r="C443" s="108"/>
      <c r="G443" s="108"/>
    </row>
    <row r="444" spans="3:7" ht="12.75">
      <c r="C444" s="108"/>
      <c r="G444" s="108"/>
    </row>
    <row r="445" spans="3:7" ht="12.75">
      <c r="C445" s="108"/>
      <c r="G445" s="108"/>
    </row>
    <row r="446" spans="3:7" ht="12.75">
      <c r="C446" s="108"/>
      <c r="G446" s="108"/>
    </row>
    <row r="447" spans="3:7" ht="12.75">
      <c r="C447" s="108"/>
      <c r="G447" s="108"/>
    </row>
    <row r="448" spans="3:7" ht="12.75">
      <c r="C448" s="108"/>
      <c r="G448" s="108"/>
    </row>
    <row r="449" spans="3:7" ht="12.75">
      <c r="C449" s="108"/>
      <c r="G449" s="108"/>
    </row>
    <row r="450" spans="3:7" ht="12.75">
      <c r="C450" s="108"/>
      <c r="G450" s="108"/>
    </row>
    <row r="451" spans="3:7" ht="12.75">
      <c r="C451" s="108"/>
      <c r="G451" s="108"/>
    </row>
    <row r="452" spans="3:7" ht="12.75">
      <c r="C452" s="108"/>
      <c r="G452" s="108"/>
    </row>
    <row r="453" spans="3:7" ht="12.75">
      <c r="C453" s="108"/>
      <c r="G453" s="108"/>
    </row>
    <row r="454" spans="3:7" ht="12.75">
      <c r="C454" s="108"/>
      <c r="G454" s="108"/>
    </row>
    <row r="455" spans="3:7" ht="12.75">
      <c r="C455" s="108"/>
      <c r="G455" s="108"/>
    </row>
    <row r="456" spans="3:7" ht="12.75">
      <c r="C456" s="108"/>
      <c r="G456" s="108"/>
    </row>
    <row r="457" spans="3:7" ht="12.75">
      <c r="C457" s="108"/>
      <c r="G457" s="108"/>
    </row>
    <row r="458" spans="3:7" ht="12.75">
      <c r="C458" s="108"/>
      <c r="G458" s="108"/>
    </row>
    <row r="459" spans="3:7" ht="12.75">
      <c r="C459" s="108"/>
      <c r="G459" s="108"/>
    </row>
    <row r="460" spans="3:7" ht="12.75">
      <c r="C460" s="108"/>
      <c r="G460" s="108"/>
    </row>
    <row r="461" spans="3:7" ht="12.75">
      <c r="C461" s="108"/>
      <c r="G461" s="108"/>
    </row>
    <row r="462" spans="3:7" ht="12.75">
      <c r="C462" s="108"/>
      <c r="G462" s="108"/>
    </row>
    <row r="463" spans="3:7" ht="12.75">
      <c r="C463" s="108"/>
      <c r="G463" s="108"/>
    </row>
    <row r="464" spans="3:7" ht="12.75">
      <c r="C464" s="108"/>
      <c r="G464" s="108"/>
    </row>
    <row r="465" spans="3:7" ht="12.75">
      <c r="C465" s="108"/>
      <c r="G465" s="108"/>
    </row>
    <row r="466" spans="3:7" ht="12.75">
      <c r="C466" s="108"/>
      <c r="G466" s="108"/>
    </row>
    <row r="467" spans="3:7" ht="12.75">
      <c r="C467" s="108"/>
      <c r="G467" s="108"/>
    </row>
    <row r="468" spans="3:7" ht="12.75">
      <c r="C468" s="108"/>
      <c r="G468" s="108"/>
    </row>
    <row r="469" spans="3:7" ht="12.75">
      <c r="C469" s="108"/>
      <c r="G469" s="108"/>
    </row>
    <row r="470" spans="3:7" ht="12.75">
      <c r="C470" s="108"/>
      <c r="G470" s="108"/>
    </row>
    <row r="471" spans="3:7" ht="12.75">
      <c r="C471" s="108"/>
      <c r="G471" s="108"/>
    </row>
    <row r="472" spans="3:7" ht="12.75">
      <c r="C472" s="108"/>
      <c r="G472" s="108"/>
    </row>
    <row r="473" spans="3:7" ht="12.75">
      <c r="C473" s="108"/>
      <c r="G473" s="108"/>
    </row>
    <row r="474" spans="3:7" ht="12.75">
      <c r="C474" s="108"/>
      <c r="G474" s="108"/>
    </row>
    <row r="475" spans="3:7" ht="12.75">
      <c r="C475" s="108"/>
      <c r="G475" s="108"/>
    </row>
    <row r="476" spans="3:7" ht="12.75">
      <c r="C476" s="108"/>
      <c r="G476" s="108"/>
    </row>
    <row r="477" spans="3:7" ht="12.75">
      <c r="C477" s="108"/>
      <c r="G477" s="108"/>
    </row>
    <row r="478" spans="3:7" ht="12.75">
      <c r="C478" s="108"/>
      <c r="G478" s="108"/>
    </row>
    <row r="479" spans="3:7" ht="12.75">
      <c r="C479" s="108"/>
      <c r="G479" s="108"/>
    </row>
    <row r="480" spans="3:7" ht="12.75">
      <c r="C480" s="108"/>
      <c r="G480" s="108"/>
    </row>
    <row r="481" spans="3:7" ht="12.75">
      <c r="C481" s="108"/>
      <c r="G481" s="108"/>
    </row>
    <row r="482" spans="3:7" ht="12.75">
      <c r="C482" s="108"/>
      <c r="G482" s="108"/>
    </row>
    <row r="483" spans="3:7" ht="12.75">
      <c r="C483" s="108"/>
      <c r="G483" s="108"/>
    </row>
    <row r="484" spans="3:7" ht="12.75">
      <c r="C484" s="108"/>
      <c r="G484" s="108"/>
    </row>
    <row r="485" spans="3:7" ht="12.75">
      <c r="C485" s="108"/>
      <c r="G485" s="108"/>
    </row>
    <row r="486" spans="3:7" ht="12.75">
      <c r="C486" s="108"/>
      <c r="G486" s="108"/>
    </row>
    <row r="487" spans="3:7" ht="12.75">
      <c r="C487" s="108"/>
      <c r="G487" s="108"/>
    </row>
    <row r="488" spans="3:7" ht="12.75">
      <c r="C488" s="108"/>
      <c r="G488" s="108"/>
    </row>
    <row r="489" spans="3:7" ht="12.75">
      <c r="C489" s="108"/>
      <c r="G489" s="108"/>
    </row>
    <row r="490" spans="3:7" ht="12.75">
      <c r="C490" s="108"/>
      <c r="G490" s="108"/>
    </row>
    <row r="491" spans="3:7" ht="12.75">
      <c r="C491" s="108"/>
      <c r="G491" s="108"/>
    </row>
    <row r="492" spans="3:7" ht="12.75">
      <c r="C492" s="108"/>
      <c r="G492" s="108"/>
    </row>
    <row r="493" spans="3:7" ht="12.75">
      <c r="C493" s="108"/>
      <c r="G493" s="108"/>
    </row>
    <row r="494" spans="3:7" ht="12.75">
      <c r="C494" s="108"/>
      <c r="G494" s="108"/>
    </row>
    <row r="495" spans="3:7" ht="12.75">
      <c r="C495" s="108"/>
      <c r="G495" s="108"/>
    </row>
    <row r="496" spans="3:7" ht="12.75">
      <c r="C496" s="108"/>
      <c r="G496" s="108"/>
    </row>
    <row r="497" spans="3:7" ht="12.75">
      <c r="C497" s="108"/>
      <c r="G497" s="108"/>
    </row>
    <row r="498" spans="3:7" ht="12.75">
      <c r="C498" s="108"/>
      <c r="G498" s="108"/>
    </row>
    <row r="499" spans="3:7" ht="12.75">
      <c r="C499" s="108"/>
      <c r="G499" s="108"/>
    </row>
    <row r="500" spans="3:7" ht="12.75">
      <c r="C500" s="108"/>
      <c r="G500" s="108"/>
    </row>
    <row r="501" spans="3:7" ht="12.75">
      <c r="C501" s="108"/>
      <c r="G501" s="108"/>
    </row>
    <row r="502" spans="3:7" ht="12.75">
      <c r="C502" s="108"/>
      <c r="G502" s="108"/>
    </row>
    <row r="503" spans="3:7" ht="12.75">
      <c r="C503" s="108"/>
      <c r="G503" s="108"/>
    </row>
    <row r="504" spans="3:7" ht="12.75">
      <c r="C504" s="108"/>
      <c r="G504" s="108"/>
    </row>
    <row r="505" spans="3:7" ht="12.75">
      <c r="C505" s="108"/>
      <c r="G505" s="108"/>
    </row>
    <row r="506" spans="3:7" ht="12.75">
      <c r="C506" s="108"/>
      <c r="G506" s="108"/>
    </row>
    <row r="507" spans="3:7" ht="12.75">
      <c r="C507" s="108"/>
      <c r="G507" s="108"/>
    </row>
    <row r="508" spans="3:7" ht="12.75">
      <c r="C508" s="108"/>
      <c r="G508" s="108"/>
    </row>
    <row r="509" spans="3:7" ht="12.75">
      <c r="C509" s="108"/>
      <c r="G509" s="108"/>
    </row>
    <row r="510" spans="3:7" ht="12.75">
      <c r="C510" s="108"/>
      <c r="G510" s="108"/>
    </row>
    <row r="511" spans="3:7" ht="12.75">
      <c r="C511" s="108"/>
      <c r="G511" s="108"/>
    </row>
    <row r="512" spans="3:7" ht="12.75">
      <c r="C512" s="108"/>
      <c r="G512" s="108"/>
    </row>
    <row r="513" spans="3:7" ht="12.75">
      <c r="C513" s="108"/>
      <c r="G513" s="108"/>
    </row>
    <row r="514" spans="3:7" ht="12.75">
      <c r="C514" s="108"/>
      <c r="G514" s="108"/>
    </row>
    <row r="515" spans="3:7" ht="12.75">
      <c r="C515" s="108"/>
      <c r="G515" s="108"/>
    </row>
    <row r="516" spans="3:7" ht="12.75">
      <c r="C516" s="108"/>
      <c r="G516" s="108"/>
    </row>
    <row r="517" spans="3:7" ht="12.75">
      <c r="C517" s="108"/>
      <c r="G517" s="108"/>
    </row>
    <row r="518" spans="3:7" ht="12.75">
      <c r="C518" s="108"/>
      <c r="G518" s="108"/>
    </row>
    <row r="519" spans="3:7" ht="12.75">
      <c r="C519" s="108"/>
      <c r="G519" s="108"/>
    </row>
    <row r="520" spans="3:7" ht="12.75">
      <c r="C520" s="108"/>
      <c r="G520" s="108"/>
    </row>
    <row r="521" spans="3:7" ht="12.75">
      <c r="C521" s="108"/>
      <c r="G521" s="108"/>
    </row>
    <row r="522" spans="3:7" ht="12.75">
      <c r="C522" s="108"/>
      <c r="G522" s="108"/>
    </row>
    <row r="523" spans="3:7" ht="12.75">
      <c r="C523" s="108"/>
      <c r="G523" s="108"/>
    </row>
    <row r="524" spans="3:7" ht="12.75">
      <c r="C524" s="108"/>
      <c r="G524" s="108"/>
    </row>
    <row r="525" spans="3:7" ht="12.75">
      <c r="C525" s="108"/>
      <c r="G525" s="108"/>
    </row>
    <row r="526" spans="3:7" ht="12.75">
      <c r="C526" s="108"/>
      <c r="G526" s="108"/>
    </row>
    <row r="527" spans="3:7" ht="12.75">
      <c r="C527" s="108"/>
      <c r="G527" s="108"/>
    </row>
    <row r="528" spans="3:7" ht="12.75">
      <c r="C528" s="108"/>
      <c r="G528" s="108"/>
    </row>
    <row r="529" spans="3:7" ht="12.75">
      <c r="C529" s="108"/>
      <c r="G529" s="108"/>
    </row>
    <row r="530" spans="3:7" ht="12.75">
      <c r="C530" s="108"/>
      <c r="G530" s="108"/>
    </row>
    <row r="531" spans="3:7" ht="12.75">
      <c r="C531" s="108"/>
      <c r="G531" s="108"/>
    </row>
    <row r="532" spans="3:7" ht="12.75">
      <c r="C532" s="108"/>
      <c r="G532" s="108"/>
    </row>
    <row r="533" spans="3:7" ht="12.75">
      <c r="C533" s="108"/>
      <c r="G533" s="108"/>
    </row>
    <row r="534" spans="3:7" ht="12.75">
      <c r="C534" s="108"/>
      <c r="G534" s="108"/>
    </row>
    <row r="535" spans="3:7" ht="12.75">
      <c r="C535" s="108"/>
      <c r="G535" s="108"/>
    </row>
    <row r="536" spans="3:7" ht="12.75">
      <c r="C536" s="108"/>
      <c r="G536" s="108"/>
    </row>
    <row r="537" spans="3:7" ht="12.75">
      <c r="C537" s="108"/>
      <c r="G537" s="108"/>
    </row>
    <row r="538" spans="3:7" ht="12.75">
      <c r="C538" s="108"/>
      <c r="G538" s="108"/>
    </row>
    <row r="539" spans="3:7" ht="12.75">
      <c r="C539" s="108"/>
      <c r="G539" s="108"/>
    </row>
    <row r="540" spans="3:7" ht="12.75">
      <c r="C540" s="108"/>
      <c r="G540" s="108"/>
    </row>
    <row r="541" spans="3:7" ht="12.75">
      <c r="C541" s="108"/>
      <c r="G541" s="108"/>
    </row>
    <row r="542" spans="3:7" ht="12.75">
      <c r="C542" s="108"/>
      <c r="G542" s="108"/>
    </row>
    <row r="543" spans="3:7" ht="12.75">
      <c r="C543" s="108"/>
      <c r="G543" s="108"/>
    </row>
    <row r="544" spans="3:7" ht="12.75">
      <c r="C544" s="108"/>
      <c r="G544" s="108"/>
    </row>
    <row r="545" spans="3:7" ht="12.75">
      <c r="C545" s="108"/>
      <c r="G545" s="108"/>
    </row>
    <row r="546" spans="3:7" ht="12.75">
      <c r="C546" s="108"/>
      <c r="G546" s="108"/>
    </row>
    <row r="547" spans="3:7" ht="12.75">
      <c r="C547" s="108"/>
      <c r="G547" s="108"/>
    </row>
    <row r="548" spans="3:7" ht="12.75">
      <c r="C548" s="108"/>
      <c r="G548" s="108"/>
    </row>
    <row r="549" spans="3:7" ht="12.75">
      <c r="C549" s="108"/>
      <c r="G549" s="108"/>
    </row>
    <row r="550" spans="3:7" ht="12.75">
      <c r="C550" s="108"/>
      <c r="G550" s="108"/>
    </row>
    <row r="551" spans="3:7" ht="12.75">
      <c r="C551" s="108"/>
      <c r="G551" s="108"/>
    </row>
    <row r="552" spans="3:7" ht="12.75">
      <c r="C552" s="108"/>
      <c r="G552" s="108"/>
    </row>
    <row r="553" spans="3:7" ht="12.75">
      <c r="C553" s="108"/>
      <c r="G553" s="108"/>
    </row>
    <row r="554" spans="3:7" ht="12.75">
      <c r="C554" s="108"/>
      <c r="G554" s="108"/>
    </row>
    <row r="555" spans="3:7" ht="12.75">
      <c r="C555" s="108"/>
      <c r="G555" s="108"/>
    </row>
    <row r="556" spans="3:7" ht="12.75">
      <c r="C556" s="108"/>
      <c r="G556" s="108"/>
    </row>
    <row r="557" spans="3:7" ht="12.75">
      <c r="C557" s="108"/>
      <c r="G557" s="108"/>
    </row>
    <row r="558" spans="3:7" ht="12.75">
      <c r="C558" s="108"/>
      <c r="G558" s="108"/>
    </row>
    <row r="559" spans="3:7" ht="12.75">
      <c r="C559" s="108"/>
      <c r="G559" s="108"/>
    </row>
    <row r="560" spans="3:7" ht="12.75">
      <c r="C560" s="108"/>
      <c r="G560" s="108"/>
    </row>
    <row r="561" spans="3:7" ht="12.75">
      <c r="C561" s="108"/>
      <c r="G561" s="108"/>
    </row>
    <row r="562" spans="3:7" ht="12.75">
      <c r="C562" s="108"/>
      <c r="G562" s="108"/>
    </row>
    <row r="563" spans="3:7" ht="12.75">
      <c r="C563" s="108"/>
      <c r="G563" s="108"/>
    </row>
    <row r="564" spans="3:7" ht="12.75">
      <c r="C564" s="108"/>
      <c r="G564" s="108"/>
    </row>
    <row r="565" spans="3:7" ht="12.75">
      <c r="C565" s="108"/>
      <c r="G565" s="108"/>
    </row>
    <row r="566" spans="3:7" ht="12.75">
      <c r="C566" s="108"/>
      <c r="G566" s="108"/>
    </row>
    <row r="567" spans="3:7" ht="12.75">
      <c r="C567" s="108"/>
      <c r="G567" s="108"/>
    </row>
    <row r="568" spans="3:7" ht="12.75">
      <c r="C568" s="108"/>
      <c r="G568" s="108"/>
    </row>
    <row r="569" spans="3:7" ht="12.75">
      <c r="C569" s="108"/>
      <c r="G569" s="108"/>
    </row>
    <row r="570" spans="3:7" ht="12.75">
      <c r="C570" s="108"/>
      <c r="G570" s="108"/>
    </row>
    <row r="571" spans="3:7" ht="12.75">
      <c r="C571" s="108"/>
      <c r="G571" s="108"/>
    </row>
    <row r="572" spans="3:7" ht="12.75">
      <c r="C572" s="108"/>
      <c r="G572" s="108"/>
    </row>
    <row r="573" spans="3:7" ht="12.75">
      <c r="C573" s="108"/>
      <c r="G573" s="108"/>
    </row>
    <row r="574" spans="3:7" ht="12.75">
      <c r="C574" s="108"/>
      <c r="G574" s="108"/>
    </row>
    <row r="575" spans="3:7" ht="12.75">
      <c r="C575" s="108"/>
      <c r="G575" s="108"/>
    </row>
    <row r="576" spans="3:7" ht="12.75">
      <c r="C576" s="108"/>
      <c r="G576" s="108"/>
    </row>
    <row r="577" spans="3:7" ht="12.75">
      <c r="C577" s="108"/>
      <c r="G577" s="108"/>
    </row>
    <row r="578" spans="3:7" ht="12.75">
      <c r="C578" s="108"/>
      <c r="G578" s="108"/>
    </row>
    <row r="579" spans="3:7" ht="12.75">
      <c r="C579" s="108"/>
      <c r="G579" s="108"/>
    </row>
    <row r="580" spans="3:7" ht="12.75">
      <c r="C580" s="108"/>
      <c r="G580" s="108"/>
    </row>
    <row r="581" spans="3:7" ht="12.75">
      <c r="C581" s="108"/>
      <c r="G581" s="108"/>
    </row>
    <row r="582" spans="3:7" ht="12.75">
      <c r="C582" s="108"/>
      <c r="G582" s="108"/>
    </row>
    <row r="583" spans="3:7" ht="12.75">
      <c r="C583" s="108"/>
      <c r="G583" s="108"/>
    </row>
    <row r="584" spans="3:7" ht="12.75">
      <c r="C584" s="108"/>
      <c r="G584" s="108"/>
    </row>
    <row r="585" spans="3:7" ht="12.75">
      <c r="C585" s="108"/>
      <c r="G585" s="108"/>
    </row>
    <row r="586" spans="3:7" ht="12.75">
      <c r="C586" s="108"/>
      <c r="G586" s="108"/>
    </row>
    <row r="587" spans="3:7" ht="12.75">
      <c r="C587" s="108"/>
      <c r="G587" s="108"/>
    </row>
    <row r="588" spans="3:7" ht="12.75">
      <c r="C588" s="108"/>
      <c r="G588" s="108"/>
    </row>
    <row r="589" spans="3:7" ht="12.75">
      <c r="C589" s="108"/>
      <c r="G589" s="108"/>
    </row>
    <row r="590" spans="3:7" ht="12.75">
      <c r="C590" s="108"/>
      <c r="G590" s="108"/>
    </row>
    <row r="591" spans="3:7" ht="12.75">
      <c r="C591" s="108"/>
      <c r="G591" s="108"/>
    </row>
    <row r="592" spans="3:7" ht="12.75">
      <c r="C592" s="108"/>
      <c r="G592" s="108"/>
    </row>
    <row r="593" spans="3:7" ht="12.75">
      <c r="C593" s="108"/>
      <c r="G593" s="108"/>
    </row>
    <row r="594" spans="3:7" ht="12.75">
      <c r="C594" s="108"/>
      <c r="G594" s="108"/>
    </row>
    <row r="595" spans="3:7" ht="12.75">
      <c r="C595" s="108"/>
      <c r="G595" s="108"/>
    </row>
    <row r="596" spans="3:7" ht="12.75">
      <c r="C596" s="108"/>
      <c r="G596" s="108"/>
    </row>
    <row r="597" spans="3:7" ht="12.75">
      <c r="C597" s="108"/>
      <c r="G597" s="108"/>
    </row>
    <row r="598" spans="3:7" ht="12.75">
      <c r="C598" s="108"/>
      <c r="G598" s="108"/>
    </row>
    <row r="599" spans="3:7" ht="12.75">
      <c r="C599" s="108"/>
      <c r="G599" s="108"/>
    </row>
    <row r="600" spans="3:7" ht="12.75">
      <c r="C600" s="108"/>
      <c r="G600" s="108"/>
    </row>
    <row r="601" spans="3:7" ht="12.75">
      <c r="C601" s="108"/>
      <c r="G601" s="108"/>
    </row>
    <row r="602" spans="3:7" ht="12.75">
      <c r="C602" s="108"/>
      <c r="G602" s="108"/>
    </row>
    <row r="603" spans="3:7" ht="12.75">
      <c r="C603" s="108"/>
      <c r="G603" s="108"/>
    </row>
    <row r="604" spans="3:7" ht="12.75">
      <c r="C604" s="108"/>
      <c r="G604" s="108"/>
    </row>
    <row r="605" spans="3:7" ht="12.75">
      <c r="C605" s="108"/>
      <c r="G605" s="108"/>
    </row>
    <row r="606" spans="3:7" ht="12.75">
      <c r="C606" s="108"/>
      <c r="G606" s="108"/>
    </row>
    <row r="607" spans="3:7" ht="12.75">
      <c r="C607" s="108"/>
      <c r="G607" s="108"/>
    </row>
    <row r="608" spans="3:7" ht="12.75">
      <c r="C608" s="108"/>
      <c r="G608" s="108"/>
    </row>
    <row r="609" spans="3:7" ht="12.75">
      <c r="C609" s="108"/>
      <c r="G609" s="108"/>
    </row>
    <row r="610" spans="3:7" ht="12.75">
      <c r="C610" s="108"/>
      <c r="G610" s="108"/>
    </row>
    <row r="611" spans="3:7" ht="12.75">
      <c r="C611" s="108"/>
      <c r="G611" s="108"/>
    </row>
    <row r="612" spans="3:7" ht="12.75">
      <c r="C612" s="108"/>
      <c r="G612" s="108"/>
    </row>
    <row r="613" spans="3:7" ht="12.75">
      <c r="C613" s="108"/>
      <c r="G613" s="108"/>
    </row>
    <row r="614" spans="3:7" ht="12.75">
      <c r="C614" s="108"/>
      <c r="G614" s="108"/>
    </row>
    <row r="615" spans="3:7" ht="12.75">
      <c r="C615" s="108"/>
      <c r="G615" s="108"/>
    </row>
    <row r="616" spans="3:7" ht="12.75">
      <c r="C616" s="108"/>
      <c r="G616" s="108"/>
    </row>
    <row r="617" spans="3:7" ht="12.75">
      <c r="C617" s="108"/>
      <c r="G617" s="108"/>
    </row>
    <row r="618" spans="3:7" ht="12.75">
      <c r="C618" s="108"/>
      <c r="G618" s="108"/>
    </row>
    <row r="619" spans="3:7" ht="12.75">
      <c r="C619" s="108"/>
      <c r="G619" s="108"/>
    </row>
    <row r="620" spans="3:7" ht="12.75">
      <c r="C620" s="108"/>
      <c r="G620" s="108"/>
    </row>
    <row r="621" spans="3:7" ht="12.75">
      <c r="C621" s="108"/>
      <c r="G621" s="108"/>
    </row>
    <row r="622" spans="3:7" ht="12.75">
      <c r="C622" s="108"/>
      <c r="G622" s="108"/>
    </row>
    <row r="623" spans="3:7" ht="12.75">
      <c r="C623" s="108"/>
      <c r="G623" s="108"/>
    </row>
    <row r="624" spans="3:7" ht="12.75">
      <c r="C624" s="108"/>
      <c r="G624" s="108"/>
    </row>
    <row r="625" spans="3:7" ht="12.75">
      <c r="C625" s="108"/>
      <c r="G625" s="108"/>
    </row>
    <row r="626" spans="3:7" ht="12.75">
      <c r="C626" s="108"/>
      <c r="G626" s="108"/>
    </row>
    <row r="627" spans="3:7" ht="12.75">
      <c r="C627" s="108"/>
      <c r="G627" s="108"/>
    </row>
    <row r="628" spans="3:7" ht="12.75">
      <c r="C628" s="108"/>
      <c r="G628" s="108"/>
    </row>
    <row r="629" spans="3:7" ht="12.75">
      <c r="C629" s="108"/>
      <c r="G629" s="108"/>
    </row>
    <row r="630" spans="3:7" ht="12.75">
      <c r="C630" s="108"/>
      <c r="G630" s="108"/>
    </row>
    <row r="631" spans="3:7" ht="12.75">
      <c r="C631" s="108"/>
      <c r="G631" s="108"/>
    </row>
    <row r="632" spans="3:7" ht="12.75">
      <c r="C632" s="108"/>
      <c r="G632" s="108"/>
    </row>
    <row r="633" spans="3:7" ht="12.75">
      <c r="C633" s="108"/>
      <c r="G633" s="108"/>
    </row>
    <row r="634" spans="3:7" ht="12.75">
      <c r="C634" s="108"/>
      <c r="G634" s="108"/>
    </row>
    <row r="635" spans="3:7" ht="12.75">
      <c r="C635" s="108"/>
      <c r="G635" s="108"/>
    </row>
    <row r="636" spans="3:7" ht="12.75">
      <c r="C636" s="108"/>
      <c r="G636" s="108"/>
    </row>
    <row r="637" spans="3:7" ht="12.75">
      <c r="C637" s="108"/>
      <c r="G637" s="108"/>
    </row>
    <row r="638" spans="3:7" ht="12.75">
      <c r="C638" s="108"/>
      <c r="G638" s="108"/>
    </row>
    <row r="639" spans="3:7" ht="12.75">
      <c r="C639" s="108"/>
      <c r="G639" s="108"/>
    </row>
    <row r="640" spans="3:7" ht="12.75">
      <c r="C640" s="108"/>
      <c r="G640" s="108"/>
    </row>
    <row r="641" spans="3:7" ht="12.75">
      <c r="C641" s="108"/>
      <c r="G641" s="108"/>
    </row>
    <row r="642" spans="3:7" ht="12.75">
      <c r="C642" s="108"/>
      <c r="G642" s="108"/>
    </row>
    <row r="643" spans="3:7" ht="12.75">
      <c r="C643" s="108"/>
      <c r="G643" s="108"/>
    </row>
    <row r="644" spans="3:7" ht="12.75">
      <c r="C644" s="108"/>
      <c r="G644" s="108"/>
    </row>
    <row r="645" spans="3:7" ht="12.75">
      <c r="C645" s="108"/>
      <c r="G645" s="108"/>
    </row>
    <row r="646" spans="3:7" ht="12.75">
      <c r="C646" s="108"/>
      <c r="G646" s="108"/>
    </row>
    <row r="647" spans="3:7" ht="12.75">
      <c r="C647" s="108"/>
      <c r="G647" s="108"/>
    </row>
    <row r="648" spans="3:7" ht="12.75">
      <c r="C648" s="108"/>
      <c r="G648" s="108"/>
    </row>
    <row r="649" spans="3:7" ht="12.75">
      <c r="C649" s="108"/>
      <c r="G649" s="108"/>
    </row>
    <row r="650" spans="3:7" ht="12.75">
      <c r="C650" s="108"/>
      <c r="G650" s="108"/>
    </row>
    <row r="651" spans="3:7" ht="12.75">
      <c r="C651" s="108"/>
      <c r="G651" s="108"/>
    </row>
    <row r="652" spans="3:7" ht="12.75">
      <c r="C652" s="108"/>
      <c r="G652" s="108"/>
    </row>
    <row r="653" spans="3:7" ht="12.75">
      <c r="C653" s="108"/>
      <c r="G653" s="108"/>
    </row>
    <row r="654" spans="3:7" ht="12.75">
      <c r="C654" s="108"/>
      <c r="G654" s="108"/>
    </row>
    <row r="655" spans="3:7" ht="12.75">
      <c r="C655" s="108"/>
      <c r="G655" s="108"/>
    </row>
    <row r="656" spans="3:7" ht="12.75">
      <c r="C656" s="108"/>
      <c r="G656" s="108"/>
    </row>
    <row r="657" spans="3:7" ht="12.75">
      <c r="C657" s="108"/>
      <c r="G657" s="108"/>
    </row>
    <row r="658" spans="3:7" ht="12.75">
      <c r="C658" s="108"/>
      <c r="G658" s="108"/>
    </row>
    <row r="659" spans="3:7" ht="12.75">
      <c r="C659" s="108"/>
      <c r="G659" s="108"/>
    </row>
    <row r="660" spans="3:7" ht="12.75">
      <c r="C660" s="108"/>
      <c r="G660" s="108"/>
    </row>
    <row r="661" spans="3:7" ht="12.75">
      <c r="C661" s="108"/>
      <c r="G661" s="108"/>
    </row>
    <row r="662" spans="3:7" ht="12.75">
      <c r="C662" s="108"/>
      <c r="G662" s="108"/>
    </row>
    <row r="663" spans="3:7" ht="12.75">
      <c r="C663" s="108"/>
      <c r="G663" s="108"/>
    </row>
    <row r="664" spans="3:7" ht="12.75">
      <c r="C664" s="108"/>
      <c r="G664" s="108"/>
    </row>
    <row r="665" spans="3:7" ht="12.75">
      <c r="C665" s="108"/>
      <c r="G665" s="108"/>
    </row>
    <row r="666" spans="3:7" ht="12.75">
      <c r="C666" s="108"/>
      <c r="G666" s="108"/>
    </row>
    <row r="667" spans="3:7" ht="12.75">
      <c r="C667" s="108"/>
      <c r="G667" s="108"/>
    </row>
    <row r="668" spans="3:7" ht="12.75">
      <c r="C668" s="108"/>
      <c r="G668" s="108"/>
    </row>
    <row r="669" spans="3:7" ht="12.75">
      <c r="C669" s="108"/>
      <c r="G669" s="108"/>
    </row>
    <row r="670" spans="3:7" ht="12.75">
      <c r="C670" s="108"/>
      <c r="G670" s="108"/>
    </row>
    <row r="671" spans="3:7" ht="12.75">
      <c r="C671" s="108"/>
      <c r="G671" s="108"/>
    </row>
    <row r="672" spans="3:7" ht="12.75">
      <c r="C672" s="108"/>
      <c r="G672" s="108"/>
    </row>
    <row r="673" spans="3:7" ht="12.75">
      <c r="C673" s="108"/>
      <c r="G673" s="108"/>
    </row>
    <row r="674" spans="3:7" ht="12.75">
      <c r="C674" s="108"/>
      <c r="G674" s="108"/>
    </row>
    <row r="675" spans="3:7" ht="12.75">
      <c r="C675" s="108"/>
      <c r="G675" s="108"/>
    </row>
    <row r="676" spans="3:7" ht="12.75">
      <c r="C676" s="108"/>
      <c r="G676" s="108"/>
    </row>
    <row r="677" spans="3:7" ht="12.75">
      <c r="C677" s="108"/>
      <c r="G677" s="108"/>
    </row>
    <row r="678" spans="3:7" ht="12.75">
      <c r="C678" s="108"/>
      <c r="G678" s="108"/>
    </row>
    <row r="679" spans="3:7" ht="12.75">
      <c r="C679" s="108"/>
      <c r="G679" s="108"/>
    </row>
    <row r="680" spans="3:7" ht="12.75">
      <c r="C680" s="108"/>
      <c r="G680" s="108"/>
    </row>
    <row r="681" spans="3:7" ht="12.75">
      <c r="C681" s="108"/>
      <c r="G681" s="108"/>
    </row>
    <row r="682" spans="3:7" ht="12.75">
      <c r="C682" s="108"/>
      <c r="G682" s="108"/>
    </row>
    <row r="683" spans="3:7" ht="12.75">
      <c r="C683" s="108"/>
      <c r="G683" s="108"/>
    </row>
    <row r="684" spans="3:7" ht="12.75">
      <c r="C684" s="108"/>
      <c r="G684" s="108"/>
    </row>
    <row r="685" spans="3:7" ht="12.75">
      <c r="C685" s="108"/>
      <c r="G685" s="108"/>
    </row>
    <row r="686" spans="3:7" ht="12.75">
      <c r="C686" s="108"/>
      <c r="G686" s="108"/>
    </row>
    <row r="687" spans="3:7" ht="12.75">
      <c r="C687" s="108"/>
      <c r="G687" s="108"/>
    </row>
    <row r="688" spans="3:7" ht="12.75">
      <c r="C688" s="108"/>
      <c r="G688" s="108"/>
    </row>
    <row r="689" spans="3:7" ht="12.75">
      <c r="C689" s="108"/>
      <c r="G689" s="108"/>
    </row>
    <row r="690" spans="3:7" ht="12.75">
      <c r="C690" s="108"/>
      <c r="G690" s="108"/>
    </row>
    <row r="691" spans="3:7" ht="12.75">
      <c r="C691" s="108"/>
      <c r="G691" s="108"/>
    </row>
    <row r="692" spans="3:7" ht="12.75">
      <c r="C692" s="108"/>
      <c r="G692" s="108"/>
    </row>
    <row r="693" spans="3:7" ht="12.75">
      <c r="C693" s="108"/>
      <c r="G693" s="108"/>
    </row>
    <row r="694" spans="3:7" ht="12.75">
      <c r="C694" s="108"/>
      <c r="G694" s="108"/>
    </row>
    <row r="695" spans="3:7" ht="12.75">
      <c r="C695" s="108"/>
      <c r="G695" s="108"/>
    </row>
    <row r="696" spans="3:7" ht="12.75">
      <c r="C696" s="108"/>
      <c r="G696" s="108"/>
    </row>
    <row r="697" spans="3:7" ht="12.75">
      <c r="C697" s="108"/>
      <c r="G697" s="108"/>
    </row>
    <row r="698" spans="3:7" ht="12.75">
      <c r="C698" s="108"/>
      <c r="G698" s="108"/>
    </row>
    <row r="699" spans="3:7" ht="12.75">
      <c r="C699" s="108"/>
      <c r="G699" s="108"/>
    </row>
    <row r="700" spans="3:7" ht="12.75">
      <c r="C700" s="108"/>
      <c r="G700" s="108"/>
    </row>
    <row r="701" spans="3:7" ht="12.75">
      <c r="C701" s="108"/>
      <c r="G701" s="108"/>
    </row>
    <row r="702" spans="3:7" ht="12.75">
      <c r="C702" s="108"/>
      <c r="G702" s="108"/>
    </row>
    <row r="703" spans="3:7" ht="12.75">
      <c r="C703" s="108"/>
      <c r="G703" s="108"/>
    </row>
    <row r="704" spans="3:7" ht="12.75">
      <c r="C704" s="108"/>
      <c r="G704" s="108"/>
    </row>
    <row r="705" spans="3:7" ht="12.75">
      <c r="C705" s="108"/>
      <c r="G705" s="108"/>
    </row>
    <row r="706" spans="3:7" ht="12.75">
      <c r="C706" s="108"/>
      <c r="G706" s="108"/>
    </row>
    <row r="707" spans="3:7" ht="12.75">
      <c r="C707" s="108"/>
      <c r="G707" s="108"/>
    </row>
    <row r="708" spans="3:7" ht="12.75">
      <c r="C708" s="108"/>
      <c r="G708" s="108"/>
    </row>
    <row r="709" spans="3:7" ht="12.75">
      <c r="C709" s="108"/>
      <c r="G709" s="108"/>
    </row>
    <row r="710" spans="3:7" ht="12.75">
      <c r="C710" s="108"/>
      <c r="G710" s="108"/>
    </row>
    <row r="711" spans="3:7" ht="12.75">
      <c r="C711" s="108"/>
      <c r="G711" s="108"/>
    </row>
    <row r="712" spans="3:7" ht="12.75">
      <c r="C712" s="108"/>
      <c r="G712" s="108"/>
    </row>
    <row r="713" spans="3:7" ht="12.75">
      <c r="C713" s="108"/>
      <c r="G713" s="108"/>
    </row>
    <row r="714" spans="3:7" ht="12.75">
      <c r="C714" s="108"/>
      <c r="G714" s="108"/>
    </row>
    <row r="715" spans="3:7" ht="12.75">
      <c r="C715" s="108"/>
      <c r="G715" s="108"/>
    </row>
    <row r="716" spans="3:7" ht="12.75">
      <c r="C716" s="108"/>
      <c r="G716" s="108"/>
    </row>
    <row r="717" spans="3:7" ht="12.75">
      <c r="C717" s="108"/>
      <c r="G717" s="108"/>
    </row>
    <row r="718" spans="3:7" ht="12.75">
      <c r="C718" s="108"/>
      <c r="G718" s="108"/>
    </row>
    <row r="719" spans="3:7" ht="12.75">
      <c r="C719" s="108"/>
      <c r="G719" s="108"/>
    </row>
    <row r="720" spans="3:7" ht="12.75">
      <c r="C720" s="108"/>
      <c r="G720" s="108"/>
    </row>
    <row r="721" spans="3:7" ht="12.75">
      <c r="C721" s="108"/>
      <c r="G721" s="108"/>
    </row>
    <row r="722" spans="3:7" ht="12.75">
      <c r="C722" s="108"/>
      <c r="G722" s="108"/>
    </row>
    <row r="723" spans="3:7" ht="12.75">
      <c r="C723" s="108"/>
      <c r="G723" s="108"/>
    </row>
    <row r="724" spans="3:7" ht="12.75">
      <c r="C724" s="108"/>
      <c r="G724" s="108"/>
    </row>
    <row r="725" spans="3:7" ht="12.75">
      <c r="C725" s="108"/>
      <c r="G725" s="108"/>
    </row>
    <row r="726" spans="3:7" ht="12.75">
      <c r="C726" s="108"/>
      <c r="G726" s="108"/>
    </row>
    <row r="727" spans="3:7" ht="12.75">
      <c r="C727" s="108"/>
      <c r="G727" s="108"/>
    </row>
    <row r="728" spans="3:7" ht="12.75">
      <c r="C728" s="108"/>
      <c r="G728" s="108"/>
    </row>
    <row r="729" spans="3:7" ht="12.75">
      <c r="C729" s="108"/>
      <c r="G729" s="108"/>
    </row>
    <row r="730" spans="3:7" ht="12.75">
      <c r="C730" s="108"/>
      <c r="G730" s="108"/>
    </row>
    <row r="731" spans="3:7" ht="12.75">
      <c r="C731" s="108"/>
      <c r="G731" s="108"/>
    </row>
    <row r="732" spans="3:7" ht="12.75">
      <c r="C732" s="108"/>
      <c r="G732" s="108"/>
    </row>
    <row r="733" spans="3:7" ht="12.75">
      <c r="C733" s="108"/>
      <c r="G733" s="108"/>
    </row>
    <row r="734" spans="3:7" ht="12.75">
      <c r="C734" s="108"/>
      <c r="G734" s="108"/>
    </row>
    <row r="735" spans="3:7" ht="12.75">
      <c r="C735" s="108"/>
      <c r="G735" s="108"/>
    </row>
    <row r="736" spans="3:7" ht="12.75">
      <c r="C736" s="108"/>
      <c r="G736" s="108"/>
    </row>
    <row r="737" spans="3:7" ht="12.75">
      <c r="C737" s="108"/>
      <c r="G737" s="108"/>
    </row>
    <row r="738" spans="3:7" ht="12.75">
      <c r="C738" s="108"/>
      <c r="G738" s="108"/>
    </row>
    <row r="739" spans="3:7" ht="12.75">
      <c r="C739" s="108"/>
      <c r="G739" s="108"/>
    </row>
    <row r="740" spans="3:7" ht="12.75">
      <c r="C740" s="108"/>
      <c r="G740" s="108"/>
    </row>
    <row r="741" spans="3:7" ht="12.75">
      <c r="C741" s="108"/>
      <c r="G741" s="108"/>
    </row>
    <row r="742" spans="3:7" ht="12.75">
      <c r="C742" s="108"/>
      <c r="G742" s="108"/>
    </row>
    <row r="743" spans="3:7" ht="12.75">
      <c r="C743" s="108"/>
      <c r="G743" s="108"/>
    </row>
    <row r="744" spans="3:7" ht="12.75">
      <c r="C744" s="108"/>
      <c r="G744" s="108"/>
    </row>
    <row r="745" spans="3:7" ht="12.75">
      <c r="C745" s="108"/>
      <c r="G745" s="108"/>
    </row>
    <row r="746" spans="3:7" ht="12.75">
      <c r="C746" s="108"/>
      <c r="G746" s="108"/>
    </row>
    <row r="747" spans="3:7" ht="12.75">
      <c r="C747" s="108"/>
      <c r="G747" s="108"/>
    </row>
    <row r="748" spans="3:7" ht="12.75">
      <c r="C748" s="108"/>
      <c r="G748" s="108"/>
    </row>
    <row r="749" spans="3:7" ht="12.75">
      <c r="C749" s="108"/>
      <c r="G749" s="108"/>
    </row>
    <row r="750" spans="3:7" ht="12.75">
      <c r="C750" s="108"/>
      <c r="G750" s="108"/>
    </row>
    <row r="751" spans="3:7" ht="12.75">
      <c r="C751" s="108"/>
      <c r="G751" s="108"/>
    </row>
    <row r="752" spans="3:7" ht="12.75">
      <c r="C752" s="108"/>
      <c r="G752" s="108"/>
    </row>
    <row r="753" spans="3:7" ht="12.75">
      <c r="C753" s="108"/>
      <c r="G753" s="108"/>
    </row>
    <row r="754" spans="3:7" ht="12.75">
      <c r="C754" s="108"/>
      <c r="G754" s="108"/>
    </row>
    <row r="755" spans="3:7" ht="12.75">
      <c r="C755" s="108"/>
      <c r="G755" s="108"/>
    </row>
    <row r="756" spans="3:7" ht="12.75">
      <c r="C756" s="108"/>
      <c r="G756" s="108"/>
    </row>
    <row r="757" spans="3:7" ht="12.75">
      <c r="C757" s="108"/>
      <c r="G757" s="108"/>
    </row>
    <row r="758" spans="3:7" ht="12.75">
      <c r="C758" s="108"/>
      <c r="G758" s="108"/>
    </row>
    <row r="759" spans="3:7" ht="12.75">
      <c r="C759" s="108"/>
      <c r="G759" s="108"/>
    </row>
    <row r="760" spans="3:7" ht="12.75">
      <c r="C760" s="108"/>
      <c r="G760" s="108"/>
    </row>
    <row r="761" spans="3:7" ht="12.75">
      <c r="C761" s="108"/>
      <c r="G761" s="108"/>
    </row>
    <row r="762" spans="3:7" ht="12.75">
      <c r="C762" s="108"/>
      <c r="G762" s="108"/>
    </row>
    <row r="763" spans="3:7" ht="12.75">
      <c r="C763" s="108"/>
      <c r="G763" s="108"/>
    </row>
    <row r="764" spans="3:7" ht="12.75">
      <c r="C764" s="108"/>
      <c r="G764" s="108"/>
    </row>
    <row r="765" spans="3:7" ht="12.75">
      <c r="C765" s="108"/>
      <c r="G765" s="108"/>
    </row>
    <row r="766" spans="3:7" ht="12.75">
      <c r="C766" s="108"/>
      <c r="G766" s="108"/>
    </row>
    <row r="767" spans="3:7" ht="12.75">
      <c r="C767" s="108"/>
      <c r="G767" s="108"/>
    </row>
    <row r="768" spans="3:7" ht="12.75">
      <c r="C768" s="108"/>
      <c r="G768" s="108"/>
    </row>
    <row r="769" spans="3:7" ht="12.75">
      <c r="C769" s="108"/>
      <c r="G769" s="108"/>
    </row>
    <row r="770" spans="3:7" ht="12.75">
      <c r="C770" s="108"/>
      <c r="G770" s="108"/>
    </row>
    <row r="771" spans="3:7" ht="12.75">
      <c r="C771" s="108"/>
      <c r="G771" s="108"/>
    </row>
    <row r="772" spans="3:7" ht="12.75">
      <c r="C772" s="108"/>
      <c r="G772" s="108"/>
    </row>
    <row r="773" spans="3:7" ht="12.75">
      <c r="C773" s="108"/>
      <c r="G773" s="108"/>
    </row>
    <row r="774" spans="3:7" ht="12.75">
      <c r="C774" s="108"/>
      <c r="G774" s="108"/>
    </row>
    <row r="775" spans="3:7" ht="12.75">
      <c r="C775" s="108"/>
      <c r="G775" s="108"/>
    </row>
    <row r="776" spans="3:7" ht="12.75">
      <c r="C776" s="108"/>
      <c r="G776" s="108"/>
    </row>
    <row r="777" spans="3:7" ht="12.75">
      <c r="C777" s="108"/>
      <c r="G777" s="108"/>
    </row>
    <row r="778" spans="3:7" ht="12.75">
      <c r="C778" s="108"/>
      <c r="G778" s="108"/>
    </row>
    <row r="779" spans="3:7" ht="12.75">
      <c r="C779" s="108"/>
      <c r="G779" s="108"/>
    </row>
    <row r="780" spans="3:7" ht="12.75">
      <c r="C780" s="108"/>
      <c r="G780" s="108"/>
    </row>
    <row r="781" spans="3:7" ht="12.75">
      <c r="C781" s="108"/>
      <c r="G781" s="108"/>
    </row>
    <row r="782" spans="3:7" ht="12.75">
      <c r="C782" s="108"/>
      <c r="G782" s="108"/>
    </row>
    <row r="783" spans="3:7" ht="12.75">
      <c r="C783" s="108"/>
      <c r="G783" s="108"/>
    </row>
    <row r="784" spans="3:7" ht="12.75">
      <c r="C784" s="108"/>
      <c r="G784" s="108"/>
    </row>
    <row r="785" spans="3:7" ht="12.75">
      <c r="C785" s="108"/>
      <c r="G785" s="108"/>
    </row>
    <row r="786" spans="3:7" ht="12.75">
      <c r="C786" s="108"/>
      <c r="G786" s="108"/>
    </row>
    <row r="787" spans="3:7" ht="12.75">
      <c r="C787" s="108"/>
      <c r="G787" s="108"/>
    </row>
    <row r="788" spans="3:7" ht="12.75">
      <c r="C788" s="108"/>
      <c r="G788" s="108"/>
    </row>
    <row r="789" spans="3:7" ht="12.75">
      <c r="C789" s="108"/>
      <c r="G789" s="108"/>
    </row>
    <row r="790" spans="3:7" ht="12.75">
      <c r="C790" s="108"/>
      <c r="G790" s="108"/>
    </row>
    <row r="791" spans="3:7" ht="12.75">
      <c r="C791" s="108"/>
      <c r="G791" s="108"/>
    </row>
    <row r="792" spans="3:7" ht="12.75">
      <c r="C792" s="108"/>
      <c r="G792" s="108"/>
    </row>
    <row r="793" spans="3:7" ht="12.75">
      <c r="C793" s="108"/>
      <c r="G793" s="108"/>
    </row>
    <row r="794" spans="3:7" ht="12.75">
      <c r="C794" s="108"/>
      <c r="G794" s="108"/>
    </row>
    <row r="795" spans="3:7" ht="12.75">
      <c r="C795" s="108"/>
      <c r="G795" s="108"/>
    </row>
    <row r="796" spans="3:7" ht="12.75">
      <c r="C796" s="108"/>
      <c r="G796" s="108"/>
    </row>
    <row r="797" spans="3:7" ht="12.75">
      <c r="C797" s="108"/>
      <c r="G797" s="108"/>
    </row>
    <row r="798" spans="3:7" ht="12.75">
      <c r="C798" s="108"/>
      <c r="G798" s="108"/>
    </row>
    <row r="799" spans="3:7" ht="12.75">
      <c r="C799" s="108"/>
      <c r="G799" s="108"/>
    </row>
    <row r="800" spans="3:7" ht="12.75">
      <c r="C800" s="108"/>
      <c r="G800" s="108"/>
    </row>
    <row r="801" spans="3:7" ht="12.75">
      <c r="C801" s="108"/>
      <c r="G801" s="108"/>
    </row>
    <row r="802" spans="3:7" ht="12.75">
      <c r="C802" s="108"/>
      <c r="G802" s="108"/>
    </row>
    <row r="803" spans="3:7" ht="12.75">
      <c r="C803" s="108"/>
      <c r="G803" s="108"/>
    </row>
    <row r="804" spans="3:7" ht="12.75">
      <c r="C804" s="108"/>
      <c r="G804" s="108"/>
    </row>
    <row r="805" spans="3:7" ht="12.75">
      <c r="C805" s="108"/>
      <c r="G805" s="108"/>
    </row>
    <row r="806" spans="3:7" ht="12.75">
      <c r="C806" s="108"/>
      <c r="G806" s="108"/>
    </row>
    <row r="807" spans="3:7" ht="12.75">
      <c r="C807" s="108"/>
      <c r="G807" s="108"/>
    </row>
    <row r="808" spans="3:7" ht="12.75">
      <c r="C808" s="108"/>
      <c r="G808" s="108"/>
    </row>
    <row r="809" spans="3:7" ht="12.75">
      <c r="C809" s="108"/>
      <c r="G809" s="108"/>
    </row>
    <row r="810" spans="3:7" ht="12.75">
      <c r="C810" s="108"/>
      <c r="G810" s="108"/>
    </row>
    <row r="811" spans="3:7" ht="12.75">
      <c r="C811" s="108"/>
      <c r="G811" s="108"/>
    </row>
    <row r="812" spans="3:7" ht="12.75">
      <c r="C812" s="108"/>
      <c r="G812" s="108"/>
    </row>
    <row r="813" spans="3:7" ht="12.75">
      <c r="C813" s="108"/>
      <c r="G813" s="108"/>
    </row>
    <row r="814" spans="3:7" ht="12.75">
      <c r="C814" s="108"/>
      <c r="G814" s="108"/>
    </row>
    <row r="815" spans="3:7" ht="12.75">
      <c r="C815" s="108"/>
      <c r="G815" s="108"/>
    </row>
    <row r="816" spans="3:7" ht="12.75">
      <c r="C816" s="108"/>
      <c r="G816" s="108"/>
    </row>
    <row r="817" spans="3:7" ht="12.75">
      <c r="C817" s="108"/>
      <c r="G817" s="108"/>
    </row>
    <row r="818" spans="3:7" ht="12.75">
      <c r="C818" s="108"/>
      <c r="G818" s="108"/>
    </row>
    <row r="819" spans="3:7" ht="12.75">
      <c r="C819" s="108"/>
      <c r="G819" s="108"/>
    </row>
    <row r="820" spans="3:7" ht="12.75">
      <c r="C820" s="108"/>
      <c r="G820" s="108"/>
    </row>
    <row r="821" spans="3:7" ht="12.75">
      <c r="C821" s="108"/>
      <c r="G821" s="108"/>
    </row>
    <row r="822" spans="3:7" ht="12.75">
      <c r="C822" s="108"/>
      <c r="G822" s="108"/>
    </row>
    <row r="823" spans="3:7" ht="12.75">
      <c r="C823" s="108"/>
      <c r="G823" s="108"/>
    </row>
    <row r="824" spans="3:7" ht="12.75">
      <c r="C824" s="108"/>
      <c r="G824" s="108"/>
    </row>
    <row r="825" spans="3:7" ht="12.75">
      <c r="C825" s="108"/>
      <c r="G825" s="108"/>
    </row>
    <row r="826" spans="3:7" ht="12.75">
      <c r="C826" s="108"/>
      <c r="G826" s="108"/>
    </row>
    <row r="827" spans="3:7" ht="12.75">
      <c r="C827" s="108"/>
      <c r="G827" s="108"/>
    </row>
    <row r="828" spans="3:7" ht="12.75">
      <c r="C828" s="108"/>
      <c r="G828" s="108"/>
    </row>
    <row r="829" spans="3:7" ht="12.75">
      <c r="C829" s="108"/>
      <c r="G829" s="108"/>
    </row>
    <row r="830" spans="3:7" ht="12.75">
      <c r="C830" s="108"/>
      <c r="G830" s="108"/>
    </row>
    <row r="831" spans="3:7" ht="12.75">
      <c r="C831" s="108"/>
      <c r="G831" s="108"/>
    </row>
    <row r="832" spans="3:7" ht="12.75">
      <c r="C832" s="108"/>
      <c r="G832" s="108"/>
    </row>
    <row r="833" spans="3:7" ht="12.75">
      <c r="C833" s="108"/>
      <c r="G833" s="108"/>
    </row>
    <row r="834" spans="3:7" ht="12.75">
      <c r="C834" s="108"/>
      <c r="G834" s="108"/>
    </row>
    <row r="835" spans="3:7" ht="12.75">
      <c r="C835" s="108"/>
      <c r="G835" s="108"/>
    </row>
    <row r="836" spans="3:7" ht="12.75">
      <c r="C836" s="108"/>
      <c r="G836" s="108"/>
    </row>
    <row r="837" spans="3:7" ht="12.75">
      <c r="C837" s="108"/>
      <c r="G837" s="108"/>
    </row>
    <row r="838" spans="3:7" ht="12.75">
      <c r="C838" s="108"/>
      <c r="G838" s="108"/>
    </row>
    <row r="839" spans="3:7" ht="12.75">
      <c r="C839" s="108"/>
      <c r="G839" s="108"/>
    </row>
    <row r="840" spans="3:7" ht="12.75">
      <c r="C840" s="108"/>
      <c r="G840" s="108"/>
    </row>
    <row r="841" spans="3:7" ht="12.75">
      <c r="C841" s="108"/>
      <c r="G841" s="108"/>
    </row>
    <row r="842" spans="3:7" ht="12.75">
      <c r="C842" s="108"/>
      <c r="G842" s="108"/>
    </row>
    <row r="843" spans="3:7" ht="12.75">
      <c r="C843" s="108"/>
      <c r="G843" s="108"/>
    </row>
    <row r="844" spans="3:7" ht="12.75">
      <c r="C844" s="108"/>
      <c r="G844" s="108"/>
    </row>
    <row r="845" spans="3:7" ht="12.75">
      <c r="C845" s="108"/>
      <c r="G845" s="108"/>
    </row>
    <row r="846" spans="3:7" ht="12.75">
      <c r="C846" s="108"/>
      <c r="G846" s="108"/>
    </row>
    <row r="847" spans="3:7" ht="12.75">
      <c r="C847" s="108"/>
      <c r="G847" s="108"/>
    </row>
    <row r="848" spans="3:7" ht="12.75">
      <c r="C848" s="108"/>
      <c r="G848" s="108"/>
    </row>
    <row r="849" spans="3:7" ht="12.75">
      <c r="C849" s="108"/>
      <c r="G849" s="108"/>
    </row>
    <row r="850" spans="3:7" ht="12.75">
      <c r="C850" s="108"/>
      <c r="G850" s="108"/>
    </row>
    <row r="851" spans="3:7" ht="12.75">
      <c r="C851" s="108"/>
      <c r="G851" s="108"/>
    </row>
    <row r="852" spans="3:7" ht="12.75">
      <c r="C852" s="108"/>
      <c r="G852" s="108"/>
    </row>
    <row r="853" spans="3:7" ht="12.75">
      <c r="C853" s="108"/>
      <c r="G853" s="108"/>
    </row>
    <row r="854" spans="3:7" ht="12.75">
      <c r="C854" s="108"/>
      <c r="G854" s="108"/>
    </row>
    <row r="855" spans="3:7" ht="12.75">
      <c r="C855" s="108"/>
      <c r="G855" s="108"/>
    </row>
    <row r="856" spans="3:7" ht="12.75">
      <c r="C856" s="108"/>
      <c r="G856" s="108"/>
    </row>
    <row r="857" spans="3:7" ht="12.75">
      <c r="C857" s="108"/>
      <c r="G857" s="108"/>
    </row>
    <row r="858" spans="3:7" ht="12.75">
      <c r="C858" s="108"/>
      <c r="G858" s="108"/>
    </row>
    <row r="859" spans="3:7" ht="12.75">
      <c r="C859" s="108"/>
      <c r="G859" s="108"/>
    </row>
    <row r="860" spans="3:7" ht="12.75">
      <c r="C860" s="108"/>
      <c r="G860" s="108"/>
    </row>
    <row r="861" spans="3:7" ht="12.75">
      <c r="C861" s="108"/>
      <c r="G861" s="108"/>
    </row>
    <row r="862" spans="3:7" ht="12.75">
      <c r="C862" s="108"/>
      <c r="G862" s="108"/>
    </row>
    <row r="863" spans="3:7" ht="12.75">
      <c r="C863" s="108"/>
      <c r="G863" s="108"/>
    </row>
    <row r="864" spans="3:7" ht="12.75">
      <c r="C864" s="108"/>
      <c r="G864" s="108"/>
    </row>
    <row r="865" spans="3:7" ht="12.75">
      <c r="C865" s="108"/>
      <c r="G865" s="108"/>
    </row>
    <row r="866" spans="3:7" ht="12.75">
      <c r="C866" s="108"/>
      <c r="G866" s="108"/>
    </row>
    <row r="867" spans="3:7" ht="12.75">
      <c r="C867" s="108"/>
      <c r="G867" s="108"/>
    </row>
    <row r="868" spans="3:7" ht="12.75">
      <c r="C868" s="108"/>
      <c r="G868" s="108"/>
    </row>
    <row r="869" spans="3:7" ht="12.75">
      <c r="C869" s="108"/>
      <c r="G869" s="108"/>
    </row>
    <row r="870" spans="3:7" ht="12.75">
      <c r="C870" s="108"/>
      <c r="G870" s="108"/>
    </row>
    <row r="871" spans="3:7" ht="12.75">
      <c r="C871" s="108"/>
      <c r="G871" s="108"/>
    </row>
    <row r="872" spans="3:7" ht="12.75">
      <c r="C872" s="108"/>
      <c r="G872" s="108"/>
    </row>
    <row r="873" spans="3:7" ht="12.75">
      <c r="C873" s="108"/>
      <c r="G873" s="108"/>
    </row>
    <row r="874" spans="3:7" ht="12.75">
      <c r="C874" s="108"/>
      <c r="G874" s="108"/>
    </row>
    <row r="875" spans="3:7" ht="12.75">
      <c r="C875" s="108"/>
      <c r="G875" s="108"/>
    </row>
    <row r="876" spans="3:7" ht="12.75">
      <c r="C876" s="108"/>
      <c r="G876" s="108"/>
    </row>
    <row r="877" spans="3:7" ht="12.75">
      <c r="C877" s="108"/>
      <c r="G877" s="108"/>
    </row>
    <row r="878" spans="3:7" ht="12.75">
      <c r="C878" s="108"/>
      <c r="G878" s="108"/>
    </row>
    <row r="879" spans="3:7" ht="12.75">
      <c r="C879" s="108"/>
      <c r="G879" s="108"/>
    </row>
    <row r="880" spans="3:7" ht="12.75">
      <c r="C880" s="108"/>
      <c r="G880" s="108"/>
    </row>
    <row r="881" spans="3:7" ht="12.75">
      <c r="C881" s="108"/>
      <c r="G881" s="108"/>
    </row>
    <row r="882" spans="3:7" ht="12.75">
      <c r="C882" s="108"/>
      <c r="G882" s="108"/>
    </row>
    <row r="883" spans="3:7" ht="12.75">
      <c r="C883" s="108"/>
      <c r="G883" s="108"/>
    </row>
    <row r="884" spans="3:7" ht="12.75">
      <c r="C884" s="108"/>
      <c r="G884" s="108"/>
    </row>
    <row r="885" spans="3:7" ht="12.75">
      <c r="C885" s="108"/>
      <c r="G885" s="108"/>
    </row>
    <row r="886" spans="3:7" ht="12.75">
      <c r="C886" s="108"/>
      <c r="G886" s="108"/>
    </row>
    <row r="887" spans="3:7" ht="12.75">
      <c r="C887" s="108"/>
      <c r="G887" s="108"/>
    </row>
    <row r="888" spans="3:7" ht="12.75">
      <c r="C888" s="108"/>
      <c r="G888" s="108"/>
    </row>
    <row r="889" spans="3:7" ht="12.75">
      <c r="C889" s="108"/>
      <c r="G889" s="108"/>
    </row>
    <row r="890" spans="3:7" ht="12.75">
      <c r="C890" s="108"/>
      <c r="G890" s="108"/>
    </row>
    <row r="891" spans="3:7" ht="12.75">
      <c r="C891" s="108"/>
      <c r="G891" s="108"/>
    </row>
    <row r="892" spans="3:7" ht="12.75">
      <c r="C892" s="108"/>
      <c r="G892" s="108"/>
    </row>
    <row r="893" spans="3:7" ht="12.75">
      <c r="C893" s="108"/>
      <c r="G893" s="108"/>
    </row>
    <row r="894" spans="3:7" ht="12.75">
      <c r="C894" s="108"/>
      <c r="G894" s="108"/>
    </row>
    <row r="895" spans="3:7" ht="12.75">
      <c r="C895" s="108"/>
      <c r="G895" s="108"/>
    </row>
    <row r="896" spans="3:7" ht="12.75">
      <c r="C896" s="108"/>
      <c r="G896" s="108"/>
    </row>
    <row r="897" spans="3:7" ht="12.75">
      <c r="C897" s="108"/>
      <c r="G897" s="108"/>
    </row>
    <row r="898" spans="3:7" ht="12.75">
      <c r="C898" s="108"/>
      <c r="G898" s="108"/>
    </row>
    <row r="899" spans="3:7" ht="12.75">
      <c r="C899" s="108"/>
      <c r="G899" s="108"/>
    </row>
    <row r="900" spans="3:7" ht="12.75">
      <c r="C900" s="108"/>
      <c r="G900" s="108"/>
    </row>
    <row r="901" spans="3:7" ht="12.75">
      <c r="C901" s="108"/>
      <c r="G901" s="108"/>
    </row>
    <row r="902" spans="3:7" ht="12.75">
      <c r="C902" s="108"/>
      <c r="G902" s="108"/>
    </row>
    <row r="903" spans="3:7" ht="12.75">
      <c r="C903" s="108"/>
      <c r="G903" s="108"/>
    </row>
    <row r="904" spans="3:7" ht="12.75">
      <c r="C904" s="108"/>
      <c r="G904" s="108"/>
    </row>
    <row r="905" spans="3:7" ht="12.75">
      <c r="C905" s="108"/>
      <c r="G905" s="108"/>
    </row>
    <row r="906" spans="3:7" ht="12.75">
      <c r="C906" s="108"/>
      <c r="G906" s="108"/>
    </row>
    <row r="907" spans="3:7" ht="12.75">
      <c r="C907" s="108"/>
      <c r="G907" s="108"/>
    </row>
    <row r="908" spans="3:7" ht="12.75">
      <c r="C908" s="108"/>
      <c r="G908" s="108"/>
    </row>
    <row r="909" spans="3:7" ht="12.75">
      <c r="C909" s="108"/>
      <c r="G909" s="108"/>
    </row>
    <row r="910" spans="3:7" ht="12.75">
      <c r="C910" s="108"/>
      <c r="G910" s="108"/>
    </row>
    <row r="911" spans="3:7" ht="12.75">
      <c r="C911" s="108"/>
      <c r="G911" s="108"/>
    </row>
    <row r="912" spans="3:7" ht="12.75">
      <c r="C912" s="108"/>
      <c r="G912" s="108"/>
    </row>
    <row r="913" spans="3:7" ht="12.75">
      <c r="C913" s="108"/>
      <c r="G913" s="108"/>
    </row>
    <row r="914" spans="3:7" ht="12.75">
      <c r="C914" s="108"/>
      <c r="G914" s="108"/>
    </row>
    <row r="915" spans="3:7" ht="12.75">
      <c r="C915" s="108"/>
      <c r="G915" s="108"/>
    </row>
    <row r="916" spans="3:7" ht="12.75">
      <c r="C916" s="108"/>
      <c r="G916" s="108"/>
    </row>
    <row r="917" spans="3:7" ht="12.75">
      <c r="C917" s="108"/>
      <c r="G917" s="108"/>
    </row>
    <row r="918" spans="3:7" ht="12.75">
      <c r="C918" s="108"/>
      <c r="G918" s="108"/>
    </row>
    <row r="919" spans="3:7" ht="12.75">
      <c r="C919" s="108"/>
      <c r="G919" s="108"/>
    </row>
    <row r="920" spans="3:7" ht="12.75">
      <c r="C920" s="108"/>
      <c r="G920" s="108"/>
    </row>
    <row r="921" spans="3:7" ht="12.75">
      <c r="C921" s="108"/>
      <c r="G921" s="108"/>
    </row>
    <row r="922" spans="3:7" ht="12.75">
      <c r="C922" s="108"/>
      <c r="G922" s="108"/>
    </row>
    <row r="923" spans="3:7" ht="12.75">
      <c r="C923" s="108"/>
      <c r="G923" s="108"/>
    </row>
    <row r="924" spans="3:7" ht="12.75">
      <c r="C924" s="108"/>
      <c r="G924" s="108"/>
    </row>
    <row r="925" spans="3:7" ht="12.75">
      <c r="C925" s="108"/>
      <c r="G925" s="108"/>
    </row>
    <row r="926" spans="3:7" ht="12.75">
      <c r="C926" s="108"/>
      <c r="G926" s="108"/>
    </row>
    <row r="927" spans="3:7" ht="12.75">
      <c r="C927" s="108"/>
      <c r="G927" s="108"/>
    </row>
    <row r="928" spans="3:7" ht="12.75">
      <c r="C928" s="108"/>
      <c r="G928" s="108"/>
    </row>
    <row r="929" spans="3:7" ht="12.75">
      <c r="C929" s="108"/>
      <c r="G929" s="108"/>
    </row>
    <row r="930" spans="3:7" ht="12.75">
      <c r="C930" s="108"/>
      <c r="G930" s="108"/>
    </row>
    <row r="931" spans="3:7" ht="12.75">
      <c r="C931" s="108"/>
      <c r="G931" s="108"/>
    </row>
    <row r="932" spans="3:7" ht="12.75">
      <c r="C932" s="108"/>
      <c r="G932" s="108"/>
    </row>
    <row r="933" spans="3:7" ht="12.75">
      <c r="C933" s="108"/>
      <c r="G933" s="108"/>
    </row>
    <row r="934" spans="3:7" ht="12.75">
      <c r="C934" s="108"/>
      <c r="G934" s="108"/>
    </row>
    <row r="935" spans="3:7" ht="12.75">
      <c r="C935" s="108"/>
      <c r="G935" s="108"/>
    </row>
    <row r="936" spans="3:7" ht="12.75">
      <c r="C936" s="108"/>
      <c r="G936" s="108"/>
    </row>
    <row r="937" spans="3:7" ht="12.75">
      <c r="C937" s="108"/>
      <c r="G937" s="108"/>
    </row>
    <row r="938" spans="3:7" ht="12.75">
      <c r="C938" s="108"/>
      <c r="G938" s="108"/>
    </row>
    <row r="939" spans="3:7" ht="12.75">
      <c r="C939" s="108"/>
      <c r="G939" s="108"/>
    </row>
    <row r="940" spans="3:7" ht="12.75">
      <c r="C940" s="108"/>
      <c r="G940" s="108"/>
    </row>
    <row r="941" spans="3:7" ht="12.75">
      <c r="C941" s="108"/>
      <c r="G941" s="108"/>
    </row>
    <row r="942" spans="3:7" ht="12.75">
      <c r="C942" s="108"/>
      <c r="G942" s="108"/>
    </row>
    <row r="943" spans="3:7" ht="12.75">
      <c r="C943" s="108"/>
      <c r="G943" s="108"/>
    </row>
    <row r="944" spans="3:7" ht="12.75">
      <c r="C944" s="108"/>
      <c r="G944" s="108"/>
    </row>
    <row r="945" spans="3:7" ht="12.75">
      <c r="C945" s="108"/>
      <c r="G945" s="108"/>
    </row>
    <row r="946" spans="3:7" ht="12.75">
      <c r="C946" s="108"/>
      <c r="G946" s="108"/>
    </row>
    <row r="947" spans="3:7" ht="12.75">
      <c r="C947" s="108"/>
      <c r="G947" s="108"/>
    </row>
    <row r="948" spans="3:7" ht="12.75">
      <c r="C948" s="108"/>
      <c r="G948" s="108"/>
    </row>
    <row r="949" spans="3:7" ht="12.75">
      <c r="C949" s="108"/>
      <c r="G949" s="108"/>
    </row>
    <row r="950" spans="3:7" ht="12.75">
      <c r="C950" s="108"/>
      <c r="G950" s="108"/>
    </row>
    <row r="951" spans="3:7" ht="12.75">
      <c r="C951" s="108"/>
      <c r="G951" s="108"/>
    </row>
    <row r="952" spans="3:7" ht="12.75">
      <c r="C952" s="108"/>
      <c r="G952" s="108"/>
    </row>
    <row r="953" spans="3:7" ht="12.75">
      <c r="C953" s="108"/>
      <c r="G953" s="108"/>
    </row>
    <row r="954" spans="3:7" ht="12.75">
      <c r="C954" s="108"/>
      <c r="G954" s="108"/>
    </row>
    <row r="955" spans="3:7" ht="12.75">
      <c r="C955" s="108"/>
      <c r="G955" s="108"/>
    </row>
    <row r="956" spans="3:7" ht="12.75">
      <c r="C956" s="108"/>
      <c r="G956" s="108"/>
    </row>
    <row r="957" spans="3:7" ht="12.75">
      <c r="C957" s="108"/>
      <c r="G957" s="108"/>
    </row>
    <row r="958" spans="3:7" ht="12.75">
      <c r="C958" s="108"/>
      <c r="G958" s="108"/>
    </row>
    <row r="959" spans="3:7" ht="12.75">
      <c r="C959" s="108"/>
      <c r="G959" s="108"/>
    </row>
    <row r="960" spans="3:7" ht="12.75">
      <c r="C960" s="108"/>
      <c r="G960" s="108"/>
    </row>
    <row r="961" spans="3:7" ht="12.75">
      <c r="C961" s="108"/>
      <c r="G961" s="108"/>
    </row>
    <row r="962" spans="3:7" ht="12.75">
      <c r="C962" s="108"/>
      <c r="G962" s="108"/>
    </row>
    <row r="963" spans="3:7" ht="12.75">
      <c r="C963" s="108"/>
      <c r="G963" s="108"/>
    </row>
    <row r="964" spans="3:7" ht="12.75">
      <c r="C964" s="108"/>
      <c r="G964" s="108"/>
    </row>
    <row r="965" spans="3:7" ht="12.75">
      <c r="C965" s="108"/>
      <c r="G965" s="108"/>
    </row>
    <row r="966" spans="3:7" ht="12.75">
      <c r="C966" s="108"/>
      <c r="G966" s="108"/>
    </row>
    <row r="967" spans="3:7" ht="12.75">
      <c r="C967" s="108"/>
      <c r="G967" s="108"/>
    </row>
    <row r="968" spans="3:7" ht="12.75">
      <c r="C968" s="108"/>
      <c r="G968" s="108"/>
    </row>
    <row r="969" spans="3:7" ht="12.75">
      <c r="C969" s="108"/>
      <c r="G969" s="108"/>
    </row>
    <row r="970" spans="3:7" ht="12.75">
      <c r="C970" s="108"/>
      <c r="G970" s="108"/>
    </row>
    <row r="971" spans="3:7" ht="12.75">
      <c r="C971" s="108"/>
      <c r="G971" s="108"/>
    </row>
    <row r="972" spans="3:7" ht="12.75">
      <c r="C972" s="108"/>
      <c r="G972" s="108"/>
    </row>
    <row r="973" spans="3:7" ht="12.75">
      <c r="C973" s="108"/>
      <c r="G973" s="108"/>
    </row>
    <row r="974" spans="3:7" ht="12.75">
      <c r="C974" s="108"/>
      <c r="G974" s="108"/>
    </row>
    <row r="975" spans="3:7" ht="12.75">
      <c r="C975" s="108"/>
      <c r="G975" s="108"/>
    </row>
    <row r="976" spans="3:7" ht="12.75">
      <c r="C976" s="108"/>
      <c r="G976" s="108"/>
    </row>
    <row r="977" spans="3:7" ht="12.75">
      <c r="C977" s="108"/>
      <c r="G977" s="108"/>
    </row>
    <row r="978" spans="3:7" ht="12.75">
      <c r="C978" s="108"/>
      <c r="G978" s="108"/>
    </row>
    <row r="979" spans="3:7" ht="12.75">
      <c r="C979" s="108"/>
      <c r="G979" s="108"/>
    </row>
    <row r="980" spans="3:7" ht="12.75">
      <c r="C980" s="108"/>
      <c r="G980" s="108"/>
    </row>
    <row r="981" spans="3:7" ht="12.75">
      <c r="C981" s="108"/>
      <c r="G981" s="108"/>
    </row>
    <row r="982" spans="3:7" ht="12.75">
      <c r="C982" s="108"/>
      <c r="G982" s="108"/>
    </row>
    <row r="983" spans="3:7" ht="12.75">
      <c r="C983" s="108"/>
      <c r="G983" s="108"/>
    </row>
    <row r="984" spans="3:7" ht="12.75">
      <c r="C984" s="108"/>
      <c r="G984" s="108"/>
    </row>
    <row r="985" spans="3:7" ht="12.75">
      <c r="C985" s="108"/>
      <c r="G985" s="108"/>
    </row>
    <row r="986" spans="3:7" ht="12.75">
      <c r="C986" s="108"/>
      <c r="G986" s="108"/>
    </row>
    <row r="987" spans="3:7" ht="12.75">
      <c r="C987" s="108"/>
      <c r="G987" s="108"/>
    </row>
    <row r="988" spans="3:7" ht="12.75">
      <c r="C988" s="108"/>
      <c r="G988" s="108"/>
    </row>
    <row r="989" spans="3:7" ht="12.75">
      <c r="C989" s="108"/>
      <c r="G989" s="108"/>
    </row>
    <row r="990" spans="3:7" ht="12.75">
      <c r="C990" s="108"/>
      <c r="G990" s="108"/>
    </row>
    <row r="991" spans="3:7" ht="12.75">
      <c r="C991" s="108"/>
      <c r="G991" s="108"/>
    </row>
    <row r="992" spans="3:7" ht="12.75">
      <c r="C992" s="108"/>
      <c r="G992" s="108"/>
    </row>
    <row r="993" spans="3:7" ht="12.75">
      <c r="C993" s="108"/>
      <c r="G993" s="108"/>
    </row>
    <row r="994" spans="3:7" ht="12.75">
      <c r="C994" s="108"/>
      <c r="G994" s="108"/>
    </row>
    <row r="995" spans="3:7" ht="12.75">
      <c r="C995" s="108"/>
      <c r="G995" s="108"/>
    </row>
    <row r="996" spans="3:7" ht="12.75">
      <c r="C996" s="108"/>
      <c r="G996" s="108"/>
    </row>
    <row r="997" spans="3:7" ht="12.75">
      <c r="C997" s="108"/>
      <c r="G997" s="108"/>
    </row>
    <row r="998" spans="3:7" ht="12.75">
      <c r="C998" s="108"/>
      <c r="G998" s="108"/>
    </row>
    <row r="999" spans="3:7" ht="12.75">
      <c r="C999" s="108"/>
      <c r="G999" s="108"/>
    </row>
    <row r="1000" spans="3:7" ht="12.75">
      <c r="C1000" s="108"/>
      <c r="G1000" s="108"/>
    </row>
    <row r="1001" spans="3:7" ht="12.75">
      <c r="C1001" s="108"/>
      <c r="G1001" s="108"/>
    </row>
    <row r="1002" spans="3:7" ht="12.75">
      <c r="C1002" s="108"/>
      <c r="G1002" s="108"/>
    </row>
    <row r="1003" spans="3:7" ht="12.75">
      <c r="C1003" s="108"/>
      <c r="G1003" s="108"/>
    </row>
    <row r="1004" spans="3:7" ht="12.75">
      <c r="C1004" s="108"/>
      <c r="G1004" s="108"/>
    </row>
    <row r="1005" spans="3:7" ht="12.75">
      <c r="C1005" s="108"/>
      <c r="G1005" s="108"/>
    </row>
    <row r="1006" spans="3:7" ht="12.75">
      <c r="C1006" s="108"/>
      <c r="G1006" s="108"/>
    </row>
    <row r="1007" spans="3:7" ht="12.75">
      <c r="C1007" s="108"/>
      <c r="G1007" s="108"/>
    </row>
    <row r="1008" spans="3:7" ht="12.75">
      <c r="C1008" s="108"/>
      <c r="G1008" s="108"/>
    </row>
    <row r="1009" spans="3:7" ht="12.75">
      <c r="C1009" s="108"/>
      <c r="G1009" s="108"/>
    </row>
    <row r="1010" spans="3:7" ht="12.75">
      <c r="C1010" s="108"/>
      <c r="G1010" s="108"/>
    </row>
    <row r="1011" spans="3:7" ht="12.75">
      <c r="C1011" s="108"/>
      <c r="G1011" s="108"/>
    </row>
    <row r="1012" spans="3:7" ht="12.75">
      <c r="C1012" s="108"/>
      <c r="G1012" s="108"/>
    </row>
    <row r="1013" spans="3:7" ht="12.75">
      <c r="C1013" s="108"/>
      <c r="G1013" s="108"/>
    </row>
    <row r="1014" spans="3:7" ht="12.75">
      <c r="C1014" s="108"/>
      <c r="G1014" s="108"/>
    </row>
    <row r="1015" spans="3:7" ht="12.75">
      <c r="C1015" s="108"/>
      <c r="G1015" s="108"/>
    </row>
    <row r="1016" spans="3:7" ht="12.75">
      <c r="C1016" s="108"/>
      <c r="G1016" s="108"/>
    </row>
    <row r="1017" spans="3:7" ht="12.75">
      <c r="C1017" s="108"/>
      <c r="G1017" s="108"/>
    </row>
    <row r="1018" spans="3:7" ht="12.75">
      <c r="C1018" s="108"/>
      <c r="G1018" s="108"/>
    </row>
    <row r="1019" spans="3:7" ht="12.75">
      <c r="C1019" s="108"/>
      <c r="G1019" s="108"/>
    </row>
    <row r="1020" spans="3:7" ht="12.75">
      <c r="C1020" s="108"/>
      <c r="G1020" s="108"/>
    </row>
    <row r="1021" spans="3:7" ht="12.75">
      <c r="C1021" s="108"/>
      <c r="G1021" s="108"/>
    </row>
    <row r="1022" spans="3:7" ht="12.75">
      <c r="C1022" s="108"/>
      <c r="G1022" s="108"/>
    </row>
    <row r="1023" spans="3:7" ht="12.75">
      <c r="C1023" s="108"/>
      <c r="G1023" s="108"/>
    </row>
    <row r="1024" spans="3:7" ht="12.75">
      <c r="C1024" s="108"/>
      <c r="G1024" s="108"/>
    </row>
    <row r="1025" spans="3:7" ht="12.75">
      <c r="C1025" s="108"/>
      <c r="G1025" s="108"/>
    </row>
    <row r="1026" spans="3:7" ht="12.75">
      <c r="C1026" s="108"/>
      <c r="G1026" s="108"/>
    </row>
    <row r="1027" spans="3:7" ht="12.75">
      <c r="C1027" s="108"/>
      <c r="G1027" s="108"/>
    </row>
    <row r="1028" spans="3:7" ht="12.75">
      <c r="C1028" s="108"/>
      <c r="G1028" s="108"/>
    </row>
    <row r="1029" spans="3:7" ht="12.75">
      <c r="C1029" s="108"/>
      <c r="G1029" s="108"/>
    </row>
    <row r="1030" spans="3:7" ht="12.75">
      <c r="C1030" s="108"/>
      <c r="G1030" s="108"/>
    </row>
    <row r="1031" spans="3:7" ht="12.75">
      <c r="C1031" s="108"/>
      <c r="G1031" s="108"/>
    </row>
    <row r="1032" spans="3:7" ht="12.75">
      <c r="C1032" s="108"/>
      <c r="G1032" s="108"/>
    </row>
    <row r="1033" spans="3:7" ht="12.75">
      <c r="C1033" s="108"/>
      <c r="G1033" s="108"/>
    </row>
    <row r="1034" spans="3:7" ht="12.75">
      <c r="C1034" s="108"/>
      <c r="G1034" s="108"/>
    </row>
    <row r="1035" spans="3:7" ht="12.75">
      <c r="C1035" s="108"/>
      <c r="G1035" s="108"/>
    </row>
    <row r="1036" spans="3:7" ht="12.75">
      <c r="C1036" s="108"/>
      <c r="G1036" s="108"/>
    </row>
    <row r="1037" spans="3:7" ht="12.75">
      <c r="C1037" s="108"/>
      <c r="G1037" s="108"/>
    </row>
    <row r="1038" spans="3:7" ht="12.75">
      <c r="C1038" s="108"/>
      <c r="G1038" s="108"/>
    </row>
    <row r="1039" spans="3:7" ht="12.75">
      <c r="C1039" s="108"/>
      <c r="G1039" s="108"/>
    </row>
    <row r="1040" spans="3:7" ht="12.75">
      <c r="C1040" s="108"/>
      <c r="G1040" s="108"/>
    </row>
    <row r="1041" spans="3:7" ht="12.75">
      <c r="C1041" s="108"/>
      <c r="G1041" s="108"/>
    </row>
    <row r="1042" spans="3:7" ht="12.75">
      <c r="C1042" s="108"/>
      <c r="G1042" s="108"/>
    </row>
    <row r="1043" spans="3:7" ht="12.75">
      <c r="C1043" s="108"/>
      <c r="G1043" s="108"/>
    </row>
    <row r="1044" spans="3:7" ht="12.75">
      <c r="C1044" s="108"/>
      <c r="G1044" s="108"/>
    </row>
    <row r="1045" spans="3:7" ht="12.75">
      <c r="C1045" s="108"/>
      <c r="G1045" s="108"/>
    </row>
    <row r="1046" spans="3:7" ht="12.75">
      <c r="C1046" s="108"/>
      <c r="G1046" s="108"/>
    </row>
    <row r="1047" spans="3:7" ht="12.75">
      <c r="C1047" s="108"/>
      <c r="G1047" s="108"/>
    </row>
    <row r="1048" spans="3:7" ht="12.75">
      <c r="C1048" s="108"/>
      <c r="G1048" s="108"/>
    </row>
    <row r="1049" spans="3:7" ht="12.75">
      <c r="C1049" s="108"/>
      <c r="G1049" s="108"/>
    </row>
    <row r="1050" spans="3:7" ht="12.75">
      <c r="C1050" s="108"/>
      <c r="G1050" s="108"/>
    </row>
    <row r="1051" spans="3:7" ht="12.75">
      <c r="C1051" s="108"/>
      <c r="G1051" s="108"/>
    </row>
    <row r="1052" spans="3:7" ht="12.75">
      <c r="C1052" s="108"/>
      <c r="G1052" s="108"/>
    </row>
    <row r="1053" spans="3:7" ht="12.75">
      <c r="C1053" s="108"/>
      <c r="G1053" s="108"/>
    </row>
    <row r="1054" spans="3:7" ht="12.75">
      <c r="C1054" s="108"/>
      <c r="G1054" s="108"/>
    </row>
    <row r="1055" spans="3:7" ht="12.75">
      <c r="C1055" s="108"/>
      <c r="G1055" s="108"/>
    </row>
    <row r="1056" spans="3:7" ht="12.75">
      <c r="C1056" s="108"/>
      <c r="G1056" s="108"/>
    </row>
    <row r="1057" spans="3:7" ht="12.75">
      <c r="C1057" s="108"/>
      <c r="G1057" s="108"/>
    </row>
    <row r="1058" spans="3:7" ht="12.75">
      <c r="C1058" s="108"/>
      <c r="G1058" s="108"/>
    </row>
    <row r="1059" spans="3:7" ht="12.75">
      <c r="C1059" s="108"/>
      <c r="G1059" s="108"/>
    </row>
    <row r="1060" spans="3:7" ht="12.75">
      <c r="C1060" s="108"/>
      <c r="G1060" s="108"/>
    </row>
    <row r="1061" spans="3:7" ht="12.75">
      <c r="C1061" s="108"/>
      <c r="G1061" s="108"/>
    </row>
    <row r="1062" spans="3:7" ht="12.75">
      <c r="C1062" s="108"/>
      <c r="G1062" s="108"/>
    </row>
    <row r="1063" spans="3:7" ht="12.75">
      <c r="C1063" s="108"/>
      <c r="G1063" s="108"/>
    </row>
    <row r="1064" spans="3:7" ht="12.75">
      <c r="C1064" s="108"/>
      <c r="G1064" s="108"/>
    </row>
    <row r="1065" spans="3:7" ht="12.75">
      <c r="C1065" s="108"/>
      <c r="G1065" s="108"/>
    </row>
    <row r="1066" spans="3:7" ht="12.75">
      <c r="C1066" s="108"/>
      <c r="G1066" s="108"/>
    </row>
    <row r="1067" spans="3:7" ht="12.75">
      <c r="C1067" s="108"/>
      <c r="G1067" s="108"/>
    </row>
    <row r="1068" spans="3:7" ht="12.75">
      <c r="C1068" s="108"/>
      <c r="G1068" s="108"/>
    </row>
    <row r="1069" spans="3:7" ht="12.75">
      <c r="C1069" s="108"/>
      <c r="G1069" s="108"/>
    </row>
    <row r="1070" spans="3:7" ht="12.75">
      <c r="C1070" s="108"/>
      <c r="G1070" s="108"/>
    </row>
    <row r="1071" spans="3:7" ht="12.75">
      <c r="C1071" s="108"/>
      <c r="G1071" s="108"/>
    </row>
    <row r="1072" spans="3:7" ht="12.75">
      <c r="C1072" s="108"/>
      <c r="G1072" s="108"/>
    </row>
    <row r="1073" spans="3:7" ht="12.75">
      <c r="C1073" s="108"/>
      <c r="G1073" s="108"/>
    </row>
    <row r="1074" spans="3:7" ht="12.75">
      <c r="C1074" s="108"/>
      <c r="G1074" s="108"/>
    </row>
    <row r="1075" spans="3:7" ht="12.75">
      <c r="C1075" s="108"/>
      <c r="G1075" s="108"/>
    </row>
    <row r="1076" spans="3:7" ht="12.75">
      <c r="C1076" s="108"/>
      <c r="G1076" s="108"/>
    </row>
    <row r="1077" spans="3:7" ht="12.75">
      <c r="C1077" s="108"/>
      <c r="G1077" s="108"/>
    </row>
    <row r="1078" spans="3:7" ht="12.75">
      <c r="C1078" s="108"/>
      <c r="G1078" s="108"/>
    </row>
    <row r="1079" spans="3:7" ht="12.75">
      <c r="C1079" s="108"/>
      <c r="G1079" s="108"/>
    </row>
    <row r="1080" spans="3:7" ht="12.75">
      <c r="C1080" s="108"/>
      <c r="G1080" s="108"/>
    </row>
    <row r="1081" spans="3:7" ht="12.75">
      <c r="C1081" s="108"/>
      <c r="G1081" s="108"/>
    </row>
    <row r="1082" spans="3:7" ht="12.75">
      <c r="C1082" s="108"/>
      <c r="G1082" s="108"/>
    </row>
    <row r="1083" spans="3:7" ht="12.75">
      <c r="C1083" s="108"/>
      <c r="G1083" s="108"/>
    </row>
    <row r="1084" spans="3:7" ht="12.75">
      <c r="C1084" s="108"/>
      <c r="G1084" s="108"/>
    </row>
    <row r="1085" spans="3:7" ht="12.75">
      <c r="C1085" s="108"/>
      <c r="G1085" s="108"/>
    </row>
    <row r="1086" spans="3:7" ht="12.75">
      <c r="C1086" s="108"/>
      <c r="G1086" s="108"/>
    </row>
    <row r="1087" spans="3:7" ht="12.75">
      <c r="C1087" s="108"/>
      <c r="G1087" s="108"/>
    </row>
    <row r="1088" spans="3:7" ht="12.75">
      <c r="C1088" s="108"/>
      <c r="G1088" s="108"/>
    </row>
    <row r="1089" spans="3:7" ht="12.75">
      <c r="C1089" s="108"/>
      <c r="G1089" s="108"/>
    </row>
    <row r="1090" spans="3:7" ht="12.75">
      <c r="C1090" s="108"/>
      <c r="G1090" s="108"/>
    </row>
    <row r="1091" spans="3:7" ht="12.75">
      <c r="C1091" s="108"/>
      <c r="G1091" s="108"/>
    </row>
    <row r="1092" spans="3:7" ht="12.75">
      <c r="C1092" s="108"/>
      <c r="G1092" s="108"/>
    </row>
    <row r="1093" spans="3:7" ht="12.75">
      <c r="C1093" s="108"/>
      <c r="G1093" s="108"/>
    </row>
    <row r="1094" spans="3:7" ht="12.75">
      <c r="C1094" s="108"/>
      <c r="G1094" s="108"/>
    </row>
    <row r="1095" spans="3:7" ht="12.75">
      <c r="C1095" s="108"/>
      <c r="G1095" s="108"/>
    </row>
    <row r="1096" spans="3:7" ht="12.75">
      <c r="C1096" s="108"/>
      <c r="G1096" s="108"/>
    </row>
    <row r="1097" spans="3:7" ht="12.75">
      <c r="C1097" s="108"/>
      <c r="G1097" s="108"/>
    </row>
    <row r="1098" spans="3:7" ht="12.75">
      <c r="C1098" s="108"/>
      <c r="G1098" s="108"/>
    </row>
    <row r="1099" spans="3:7" ht="12.75">
      <c r="C1099" s="108"/>
      <c r="G1099" s="108"/>
    </row>
    <row r="1100" spans="3:7" ht="12.75">
      <c r="C1100" s="108"/>
      <c r="G1100" s="108"/>
    </row>
    <row r="1101" spans="3:7" ht="12.75">
      <c r="C1101" s="108"/>
      <c r="G1101" s="108"/>
    </row>
    <row r="1102" spans="3:7" ht="12.75">
      <c r="C1102" s="108"/>
      <c r="G1102" s="108"/>
    </row>
    <row r="1103" spans="3:7" ht="12.75">
      <c r="C1103" s="108"/>
      <c r="G1103" s="108"/>
    </row>
    <row r="1104" spans="3:7" ht="12.75">
      <c r="C1104" s="108"/>
      <c r="G1104" s="108"/>
    </row>
    <row r="1105" spans="3:7" ht="12.75">
      <c r="C1105" s="108"/>
      <c r="G1105" s="108"/>
    </row>
    <row r="1106" spans="3:7" ht="12.75">
      <c r="C1106" s="108"/>
      <c r="G1106" s="108"/>
    </row>
    <row r="1107" spans="3:7" ht="12.75">
      <c r="C1107" s="108"/>
      <c r="G1107" s="108"/>
    </row>
    <row r="1108" spans="3:7" ht="12.75">
      <c r="C1108" s="108"/>
      <c r="G1108" s="108"/>
    </row>
    <row r="1109" spans="3:7" ht="12.75">
      <c r="C1109" s="108"/>
      <c r="G1109" s="108"/>
    </row>
    <row r="1110" spans="3:7" ht="12.75">
      <c r="C1110" s="108"/>
      <c r="G1110" s="108"/>
    </row>
    <row r="1111" spans="3:7" ht="12.75">
      <c r="C1111" s="108"/>
      <c r="G1111" s="108"/>
    </row>
    <row r="1112" spans="3:7" ht="12.75">
      <c r="C1112" s="108"/>
      <c r="G1112" s="108"/>
    </row>
    <row r="1113" spans="3:7" ht="12.75">
      <c r="C1113" s="108"/>
      <c r="G1113" s="108"/>
    </row>
    <row r="1114" spans="3:7" ht="12.75">
      <c r="C1114" s="108"/>
      <c r="G1114" s="108"/>
    </row>
    <row r="1115" spans="3:7" ht="12.75">
      <c r="C1115" s="108"/>
      <c r="G1115" s="108"/>
    </row>
    <row r="1116" spans="3:7" ht="12.75">
      <c r="C1116" s="108"/>
      <c r="G1116" s="108"/>
    </row>
    <row r="1117" spans="3:7" ht="12.75">
      <c r="C1117" s="108"/>
      <c r="G1117" s="108"/>
    </row>
    <row r="1118" spans="3:7" ht="12.75">
      <c r="C1118" s="108"/>
      <c r="G1118" s="108"/>
    </row>
    <row r="1119" spans="3:7" ht="12.75">
      <c r="C1119" s="108"/>
      <c r="G1119" s="108"/>
    </row>
    <row r="1120" spans="3:7" ht="12.75">
      <c r="C1120" s="108"/>
      <c r="G1120" s="108"/>
    </row>
    <row r="1121" spans="3:7" ht="12.75">
      <c r="C1121" s="108"/>
      <c r="G1121" s="108"/>
    </row>
    <row r="1122" spans="3:7" ht="12.75">
      <c r="C1122" s="108"/>
      <c r="G1122" s="108"/>
    </row>
    <row r="1123" spans="3:7" ht="12.75">
      <c r="C1123" s="108"/>
      <c r="G1123" s="108"/>
    </row>
    <row r="1124" spans="3:7" ht="12.75">
      <c r="C1124" s="108"/>
      <c r="G1124" s="108"/>
    </row>
    <row r="1125" spans="3:7" ht="12.75">
      <c r="C1125" s="108"/>
      <c r="G1125" s="108"/>
    </row>
    <row r="1126" spans="3:7" ht="12.75">
      <c r="C1126" s="108"/>
      <c r="G1126" s="108"/>
    </row>
    <row r="1127" spans="3:7" ht="12.75">
      <c r="C1127" s="108"/>
      <c r="G1127" s="108"/>
    </row>
    <row r="1128" spans="3:7" ht="12.75">
      <c r="C1128" s="108"/>
      <c r="G1128" s="108"/>
    </row>
    <row r="1129" spans="3:7" ht="12.75">
      <c r="C1129" s="108"/>
      <c r="G1129" s="108"/>
    </row>
    <row r="1130" spans="3:7" ht="12.75">
      <c r="C1130" s="108"/>
      <c r="G1130" s="108"/>
    </row>
    <row r="1131" spans="3:7" ht="12.75">
      <c r="C1131" s="108"/>
      <c r="G1131" s="108"/>
    </row>
    <row r="1132" spans="3:7" ht="12.75">
      <c r="C1132" s="108"/>
      <c r="G1132" s="108"/>
    </row>
    <row r="1133" spans="3:7" ht="12.75">
      <c r="C1133" s="108"/>
      <c r="G1133" s="108"/>
    </row>
    <row r="1134" spans="3:7" ht="12.75">
      <c r="C1134" s="108"/>
      <c r="G1134" s="108"/>
    </row>
    <row r="1135" spans="3:7" ht="12.75">
      <c r="C1135" s="108"/>
      <c r="G1135" s="108"/>
    </row>
    <row r="1136" spans="3:7" ht="12.75">
      <c r="C1136" s="108"/>
      <c r="G1136" s="108"/>
    </row>
    <row r="1137" spans="3:7" ht="12.75">
      <c r="C1137" s="108"/>
      <c r="G1137" s="108"/>
    </row>
    <row r="1138" spans="3:7" ht="12.75">
      <c r="C1138" s="108"/>
      <c r="G1138" s="108"/>
    </row>
    <row r="1139" spans="3:7" ht="12.75">
      <c r="C1139" s="108"/>
      <c r="G1139" s="108"/>
    </row>
    <row r="1140" spans="3:7" ht="12.75">
      <c r="C1140" s="108"/>
      <c r="G1140" s="108"/>
    </row>
    <row r="1141" spans="3:7" ht="12.75">
      <c r="C1141" s="108"/>
      <c r="G1141" s="108"/>
    </row>
    <row r="1142" spans="3:7" ht="12.75">
      <c r="C1142" s="108"/>
      <c r="G1142" s="108"/>
    </row>
    <row r="1143" spans="3:7" ht="12.75">
      <c r="C1143" s="108"/>
      <c r="G1143" s="108"/>
    </row>
    <row r="1144" spans="3:7" ht="12.75">
      <c r="C1144" s="108"/>
      <c r="G1144" s="108"/>
    </row>
    <row r="1145" spans="3:7" ht="12.75">
      <c r="C1145" s="108"/>
      <c r="G1145" s="108"/>
    </row>
    <row r="1146" spans="3:7" ht="12.75">
      <c r="C1146" s="108"/>
      <c r="G1146" s="108"/>
    </row>
    <row r="1147" spans="3:7" ht="12.75">
      <c r="C1147" s="108"/>
      <c r="G1147" s="108"/>
    </row>
    <row r="1148" spans="3:7" ht="12.75">
      <c r="C1148" s="108"/>
      <c r="G1148" s="108"/>
    </row>
    <row r="1149" spans="3:7" ht="12.75">
      <c r="C1149" s="108"/>
      <c r="G1149" s="108"/>
    </row>
    <row r="1150" spans="3:7" ht="12.75">
      <c r="C1150" s="108"/>
      <c r="G1150" s="108"/>
    </row>
    <row r="1151" spans="3:7" ht="12.75">
      <c r="C1151" s="108"/>
      <c r="G1151" s="108"/>
    </row>
    <row r="1152" spans="3:7" ht="12.75">
      <c r="C1152" s="108"/>
      <c r="G1152" s="108"/>
    </row>
    <row r="1153" spans="3:7" ht="12.75">
      <c r="C1153" s="108"/>
      <c r="G1153" s="108"/>
    </row>
    <row r="1154" spans="3:7" ht="12.75">
      <c r="C1154" s="108"/>
      <c r="G1154" s="108"/>
    </row>
    <row r="1155" spans="3:7" ht="12.75">
      <c r="C1155" s="108"/>
      <c r="G1155" s="108"/>
    </row>
    <row r="1156" spans="3:7" ht="12.75">
      <c r="C1156" s="108"/>
      <c r="G1156" s="108"/>
    </row>
    <row r="1157" spans="3:7" ht="12.75">
      <c r="C1157" s="108"/>
      <c r="G1157" s="108"/>
    </row>
    <row r="1158" spans="3:7" ht="12.75">
      <c r="C1158" s="108"/>
      <c r="G1158" s="108"/>
    </row>
    <row r="1159" spans="3:7" ht="12.75">
      <c r="C1159" s="108"/>
      <c r="G1159" s="108"/>
    </row>
    <row r="1160" spans="3:7" ht="12.75">
      <c r="C1160" s="108"/>
      <c r="G1160" s="108"/>
    </row>
    <row r="1161" spans="3:7" ht="12.75">
      <c r="C1161" s="108"/>
      <c r="G1161" s="108"/>
    </row>
    <row r="1162" spans="3:7" ht="12.75">
      <c r="C1162" s="108"/>
      <c r="G1162" s="108"/>
    </row>
    <row r="1163" spans="3:7" ht="12.75">
      <c r="C1163" s="108"/>
      <c r="G1163" s="108"/>
    </row>
    <row r="1164" spans="3:7" ht="12.75">
      <c r="C1164" s="108"/>
      <c r="G1164" s="108"/>
    </row>
    <row r="1165" spans="3:7" ht="12.75">
      <c r="C1165" s="108"/>
      <c r="G1165" s="108"/>
    </row>
    <row r="1166" spans="3:7" ht="12.75">
      <c r="C1166" s="108"/>
      <c r="G1166" s="108"/>
    </row>
    <row r="1167" spans="3:7" ht="12.75">
      <c r="C1167" s="108"/>
      <c r="G1167" s="108"/>
    </row>
    <row r="1168" spans="3:7" ht="12.75">
      <c r="C1168" s="108"/>
      <c r="G1168" s="108"/>
    </row>
    <row r="1169" spans="3:7" ht="12.75">
      <c r="C1169" s="108"/>
      <c r="G1169" s="108"/>
    </row>
    <row r="1170" spans="3:7" ht="12.75">
      <c r="C1170" s="108"/>
      <c r="G1170" s="108"/>
    </row>
    <row r="1171" spans="3:7" ht="12.75">
      <c r="C1171" s="108"/>
      <c r="G1171" s="108"/>
    </row>
    <row r="1172" spans="3:7" ht="12.75">
      <c r="C1172" s="108"/>
      <c r="G1172" s="108"/>
    </row>
    <row r="1173" spans="3:7" ht="12.75">
      <c r="C1173" s="108"/>
      <c r="G1173" s="108"/>
    </row>
    <row r="1174" spans="3:7" ht="12.75">
      <c r="C1174" s="108"/>
      <c r="G1174" s="108"/>
    </row>
    <row r="1175" spans="3:7" ht="12.75">
      <c r="C1175" s="108"/>
      <c r="G1175" s="108"/>
    </row>
    <row r="1176" spans="3:7" ht="12.75">
      <c r="C1176" s="108"/>
      <c r="G1176" s="108"/>
    </row>
    <row r="1177" spans="3:7" ht="12.75">
      <c r="C1177" s="108"/>
      <c r="G1177" s="108"/>
    </row>
    <row r="1178" spans="3:7" ht="12.75">
      <c r="C1178" s="108"/>
      <c r="G1178" s="108"/>
    </row>
    <row r="1179" spans="3:7" ht="12.75">
      <c r="C1179" s="108"/>
      <c r="G1179" s="108"/>
    </row>
    <row r="1180" spans="3:7" ht="12.75">
      <c r="C1180" s="108"/>
      <c r="G1180" s="108"/>
    </row>
    <row r="1181" spans="3:7" ht="12.75">
      <c r="C1181" s="108"/>
      <c r="G1181" s="108"/>
    </row>
    <row r="1182" spans="3:7" ht="12.75">
      <c r="C1182" s="108"/>
      <c r="G1182" s="108"/>
    </row>
    <row r="1183" spans="3:7" ht="12.75">
      <c r="C1183" s="108"/>
      <c r="G1183" s="108"/>
    </row>
    <row r="1184" spans="3:7" ht="12.75">
      <c r="C1184" s="108"/>
      <c r="G1184" s="108"/>
    </row>
    <row r="1185" spans="3:7" ht="12.75">
      <c r="C1185" s="108"/>
      <c r="G1185" s="108"/>
    </row>
    <row r="1186" spans="3:7" ht="12.75">
      <c r="C1186" s="108"/>
      <c r="G1186" s="108"/>
    </row>
    <row r="1187" spans="3:7" ht="12.75">
      <c r="C1187" s="108"/>
      <c r="G1187" s="108"/>
    </row>
    <row r="1188" spans="3:7" ht="12.75">
      <c r="C1188" s="108"/>
      <c r="G1188" s="108"/>
    </row>
    <row r="1189" spans="3:7" ht="12.75">
      <c r="C1189" s="108"/>
      <c r="G1189" s="108"/>
    </row>
    <row r="1190" spans="3:7" ht="12.75">
      <c r="C1190" s="108"/>
      <c r="G1190" s="108"/>
    </row>
    <row r="1191" spans="3:7" ht="12.75">
      <c r="C1191" s="108"/>
      <c r="G1191" s="108"/>
    </row>
    <row r="1192" spans="3:7" ht="12.75">
      <c r="C1192" s="108"/>
      <c r="G1192" s="108"/>
    </row>
    <row r="1193" spans="3:7" ht="12.75">
      <c r="C1193" s="108"/>
      <c r="G1193" s="108"/>
    </row>
    <row r="1194" spans="3:7" ht="12.75">
      <c r="C1194" s="108"/>
      <c r="G1194" s="108"/>
    </row>
    <row r="1195" spans="3:7" ht="12.75">
      <c r="C1195" s="108"/>
      <c r="G1195" s="108"/>
    </row>
    <row r="1196" spans="3:7" ht="12.75">
      <c r="C1196" s="108"/>
      <c r="G1196" s="108"/>
    </row>
    <row r="1197" spans="3:7" ht="12.75">
      <c r="C1197" s="108"/>
      <c r="G1197" s="108"/>
    </row>
    <row r="1198" spans="3:7" ht="12.75">
      <c r="C1198" s="108"/>
      <c r="G1198" s="108"/>
    </row>
    <row r="1199" spans="3:7" ht="12.75">
      <c r="C1199" s="108"/>
      <c r="G1199" s="108"/>
    </row>
    <row r="1200" spans="3:7" ht="12.75">
      <c r="C1200" s="108"/>
      <c r="G1200" s="108"/>
    </row>
    <row r="1201" spans="3:7" ht="12.75">
      <c r="C1201" s="108"/>
      <c r="G1201" s="108"/>
    </row>
    <row r="1202" spans="3:7" ht="12.75">
      <c r="C1202" s="108"/>
      <c r="G1202" s="108"/>
    </row>
    <row r="1203" spans="3:7" ht="12.75">
      <c r="C1203" s="108"/>
      <c r="G1203" s="108"/>
    </row>
    <row r="1204" spans="3:7" ht="12.75">
      <c r="C1204" s="108"/>
      <c r="G1204" s="108"/>
    </row>
    <row r="1205" spans="3:7" ht="12.75">
      <c r="C1205" s="108"/>
      <c r="G1205" s="108"/>
    </row>
    <row r="1206" spans="3:7" ht="12.75">
      <c r="C1206" s="108"/>
      <c r="G1206" s="108"/>
    </row>
    <row r="1207" spans="3:7" ht="12.75">
      <c r="C1207" s="108"/>
      <c r="G1207" s="108"/>
    </row>
    <row r="1208" spans="3:7" ht="12.75">
      <c r="C1208" s="108"/>
      <c r="G1208" s="108"/>
    </row>
    <row r="1209" spans="3:7" ht="12.75">
      <c r="C1209" s="108"/>
      <c r="G1209" s="108"/>
    </row>
    <row r="1210" spans="3:7" ht="12.75">
      <c r="C1210" s="108"/>
      <c r="G1210" s="108"/>
    </row>
    <row r="1211" spans="3:7" ht="12.75">
      <c r="C1211" s="108"/>
      <c r="G1211" s="108"/>
    </row>
    <row r="1212" spans="3:7" ht="12.75">
      <c r="C1212" s="108"/>
      <c r="G1212" s="108"/>
    </row>
    <row r="1213" spans="3:7" ht="12.75">
      <c r="C1213" s="108"/>
      <c r="G1213" s="108"/>
    </row>
    <row r="1214" spans="3:7" ht="12.75">
      <c r="C1214" s="108"/>
      <c r="G1214" s="108"/>
    </row>
    <row r="1215" spans="3:7" ht="12.75">
      <c r="C1215" s="108"/>
      <c r="G1215" s="108"/>
    </row>
    <row r="1216" spans="3:7" ht="12.75">
      <c r="C1216" s="108"/>
      <c r="G1216" s="108"/>
    </row>
    <row r="1217" spans="3:7" ht="12.75">
      <c r="C1217" s="108"/>
      <c r="G1217" s="108"/>
    </row>
    <row r="1218" spans="3:7" ht="12.75">
      <c r="C1218" s="108"/>
      <c r="G1218" s="108"/>
    </row>
    <row r="1219" spans="3:7" ht="12.75">
      <c r="C1219" s="108"/>
      <c r="G1219" s="108"/>
    </row>
    <row r="1220" spans="3:7" ht="12.75">
      <c r="C1220" s="108"/>
      <c r="G1220" s="108"/>
    </row>
    <row r="1221" spans="3:7" ht="12.75">
      <c r="C1221" s="108"/>
      <c r="G1221" s="108"/>
    </row>
    <row r="1222" spans="3:7" ht="12.75">
      <c r="C1222" s="108"/>
      <c r="G1222" s="108"/>
    </row>
    <row r="1223" spans="3:7" ht="12.75">
      <c r="C1223" s="108"/>
      <c r="G1223" s="108"/>
    </row>
    <row r="1224" spans="3:7" ht="12.75">
      <c r="C1224" s="108"/>
      <c r="G1224" s="108"/>
    </row>
    <row r="1225" spans="3:7" ht="12.75">
      <c r="C1225" s="108"/>
      <c r="G1225" s="108"/>
    </row>
    <row r="1226" spans="3:7" ht="12.75">
      <c r="C1226" s="108"/>
      <c r="G1226" s="108"/>
    </row>
    <row r="1227" spans="3:7" ht="12.75">
      <c r="C1227" s="108"/>
      <c r="G1227" s="108"/>
    </row>
    <row r="1228" spans="3:7" ht="12.75">
      <c r="C1228" s="108"/>
      <c r="G1228" s="108"/>
    </row>
    <row r="1229" spans="3:7" ht="12.75">
      <c r="C1229" s="108"/>
      <c r="G1229" s="108"/>
    </row>
    <row r="1230" spans="3:7" ht="12.75">
      <c r="C1230" s="108"/>
      <c r="G1230" s="108"/>
    </row>
    <row r="1231" spans="3:7" ht="12.75">
      <c r="C1231" s="108"/>
      <c r="G1231" s="108"/>
    </row>
    <row r="1232" spans="3:7" ht="12.75">
      <c r="C1232" s="108"/>
      <c r="G1232" s="108"/>
    </row>
    <row r="1233" spans="3:7" ht="12.75">
      <c r="C1233" s="108"/>
      <c r="G1233" s="108"/>
    </row>
    <row r="1234" spans="3:7" ht="12.75">
      <c r="C1234" s="108"/>
      <c r="G1234" s="108"/>
    </row>
    <row r="1235" spans="3:7" ht="12.75">
      <c r="C1235" s="108"/>
      <c r="G1235" s="108"/>
    </row>
    <row r="1236" spans="3:7" ht="12.75">
      <c r="C1236" s="108"/>
      <c r="G1236" s="108"/>
    </row>
    <row r="1237" spans="3:7" ht="12.75">
      <c r="C1237" s="108"/>
      <c r="G1237" s="108"/>
    </row>
    <row r="1238" spans="3:7" ht="12.75">
      <c r="C1238" s="108"/>
      <c r="G1238" s="108"/>
    </row>
    <row r="1239" spans="3:7" ht="12.75">
      <c r="C1239" s="108"/>
      <c r="G1239" s="108"/>
    </row>
    <row r="1240" spans="3:7" ht="12.75">
      <c r="C1240" s="108"/>
      <c r="G1240" s="108"/>
    </row>
    <row r="1241" spans="3:7" ht="12.75">
      <c r="C1241" s="108"/>
      <c r="G1241" s="108"/>
    </row>
    <row r="1242" spans="3:7" ht="12.75">
      <c r="C1242" s="108"/>
      <c r="G1242" s="108"/>
    </row>
    <row r="1243" spans="3:7" ht="12.75">
      <c r="C1243" s="108"/>
      <c r="G1243" s="108"/>
    </row>
    <row r="1244" spans="3:7" ht="12.75">
      <c r="C1244" s="108"/>
      <c r="G1244" s="108"/>
    </row>
    <row r="1245" spans="3:7" ht="12.75">
      <c r="C1245" s="108"/>
      <c r="G1245" s="108"/>
    </row>
    <row r="1246" spans="3:7" ht="12.75">
      <c r="C1246" s="108"/>
      <c r="G1246" s="108"/>
    </row>
    <row r="1247" spans="3:7" ht="12.75">
      <c r="C1247" s="108"/>
      <c r="G1247" s="108"/>
    </row>
    <row r="1248" spans="3:7" ht="12.75">
      <c r="C1248" s="108"/>
      <c r="G1248" s="108"/>
    </row>
    <row r="1249" spans="3:7" ht="12.75">
      <c r="C1249" s="108"/>
      <c r="G1249" s="108"/>
    </row>
    <row r="1250" spans="3:7" ht="12.75">
      <c r="C1250" s="108"/>
      <c r="G1250" s="108"/>
    </row>
    <row r="1251" spans="3:7" ht="12.75">
      <c r="C1251" s="108"/>
      <c r="G1251" s="108"/>
    </row>
    <row r="1252" spans="3:7" ht="12.75">
      <c r="C1252" s="108"/>
      <c r="G1252" s="108"/>
    </row>
    <row r="1253" spans="3:7" ht="12.75">
      <c r="C1253" s="108"/>
      <c r="G1253" s="108"/>
    </row>
    <row r="1254" spans="3:7" ht="12.75">
      <c r="C1254" s="108"/>
      <c r="G1254" s="108"/>
    </row>
    <row r="1255" spans="3:7" ht="12.75">
      <c r="C1255" s="108"/>
      <c r="G1255" s="108"/>
    </row>
    <row r="1256" spans="3:7" ht="12.75">
      <c r="C1256" s="108"/>
      <c r="G1256" s="108"/>
    </row>
    <row r="1257" spans="3:7" ht="12.75">
      <c r="C1257" s="108"/>
      <c r="G1257" s="108"/>
    </row>
    <row r="1258" spans="3:7" ht="12.75">
      <c r="C1258" s="108"/>
      <c r="G1258" s="108"/>
    </row>
    <row r="1259" spans="3:7" ht="12.75">
      <c r="C1259" s="108"/>
      <c r="G1259" s="108"/>
    </row>
    <row r="1260" spans="3:7" ht="12.75">
      <c r="C1260" s="108"/>
      <c r="G1260" s="108"/>
    </row>
    <row r="1261" spans="3:7" ht="12.75">
      <c r="C1261" s="108"/>
      <c r="G1261" s="108"/>
    </row>
    <row r="1262" spans="3:7" ht="12.75">
      <c r="C1262" s="108"/>
      <c r="G1262" s="108"/>
    </row>
    <row r="1263" spans="3:7" ht="12.75">
      <c r="C1263" s="108"/>
      <c r="G1263" s="108"/>
    </row>
    <row r="1264" spans="3:7" ht="12.75">
      <c r="C1264" s="108"/>
      <c r="G1264" s="108"/>
    </row>
    <row r="1265" spans="3:7" ht="12.75">
      <c r="C1265" s="108"/>
      <c r="G1265" s="108"/>
    </row>
    <row r="1266" spans="3:7" ht="12.75">
      <c r="C1266" s="108"/>
      <c r="G1266" s="108"/>
    </row>
    <row r="1267" spans="3:7" ht="12.75">
      <c r="C1267" s="108"/>
      <c r="G1267" s="108"/>
    </row>
    <row r="1268" spans="3:7" ht="12.75">
      <c r="C1268" s="108"/>
      <c r="G1268" s="108"/>
    </row>
    <row r="1269" spans="3:7" ht="12.75">
      <c r="C1269" s="108"/>
      <c r="G1269" s="108"/>
    </row>
    <row r="1270" spans="3:7" ht="12.75">
      <c r="C1270" s="108"/>
      <c r="G1270" s="108"/>
    </row>
    <row r="1271" spans="3:7" ht="12.75">
      <c r="C1271" s="108"/>
      <c r="G1271" s="108"/>
    </row>
    <row r="1272" spans="3:7" ht="12.75">
      <c r="C1272" s="108"/>
      <c r="G1272" s="108"/>
    </row>
    <row r="1273" spans="3:7" ht="12.75">
      <c r="C1273" s="108"/>
      <c r="G1273" s="108"/>
    </row>
    <row r="1274" spans="3:7" ht="12.75">
      <c r="C1274" s="108"/>
      <c r="G1274" s="108"/>
    </row>
    <row r="1275" spans="3:7" ht="12.75">
      <c r="C1275" s="108"/>
      <c r="G1275" s="108"/>
    </row>
    <row r="1276" spans="3:7" ht="12.75">
      <c r="C1276" s="108"/>
      <c r="G1276" s="108"/>
    </row>
    <row r="1277" spans="3:7" ht="12.75">
      <c r="C1277" s="108"/>
      <c r="G1277" s="108"/>
    </row>
    <row r="1278" spans="3:7" ht="12.75">
      <c r="C1278" s="108"/>
      <c r="G1278" s="108"/>
    </row>
    <row r="1279" spans="3:7" ht="12.75">
      <c r="C1279" s="108"/>
      <c r="G1279" s="108"/>
    </row>
    <row r="1280" spans="3:7" ht="12.75">
      <c r="C1280" s="108"/>
      <c r="G1280" s="108"/>
    </row>
    <row r="1281" spans="3:7" ht="12.75">
      <c r="C1281" s="108"/>
      <c r="G1281" s="108"/>
    </row>
    <row r="1282" spans="3:7" ht="12.75">
      <c r="C1282" s="108"/>
      <c r="G1282" s="108"/>
    </row>
    <row r="1283" spans="3:7" ht="12.75">
      <c r="C1283" s="108"/>
      <c r="G1283" s="108"/>
    </row>
    <row r="1284" spans="3:7" ht="12.75">
      <c r="C1284" s="108"/>
      <c r="G1284" s="108"/>
    </row>
    <row r="1285" spans="3:7" ht="12.75">
      <c r="C1285" s="108"/>
      <c r="G1285" s="108"/>
    </row>
    <row r="1286" spans="3:7" ht="12.75">
      <c r="C1286" s="108"/>
      <c r="G1286" s="108"/>
    </row>
    <row r="1287" spans="3:7" ht="12.75">
      <c r="C1287" s="108"/>
      <c r="G1287" s="108"/>
    </row>
    <row r="1288" spans="3:7" ht="12.75">
      <c r="C1288" s="108"/>
      <c r="G1288" s="108"/>
    </row>
    <row r="1289" spans="3:7" ht="12.75">
      <c r="C1289" s="108"/>
      <c r="G1289" s="108"/>
    </row>
    <row r="1290" spans="3:7" ht="12.75">
      <c r="C1290" s="108"/>
      <c r="G1290" s="108"/>
    </row>
    <row r="1291" spans="3:7" ht="12.75">
      <c r="C1291" s="108"/>
      <c r="G1291" s="108"/>
    </row>
    <row r="1292" spans="3:7" ht="12.75">
      <c r="C1292" s="108"/>
      <c r="G1292" s="108"/>
    </row>
    <row r="1293" spans="3:7" ht="12.75">
      <c r="C1293" s="108"/>
      <c r="G1293" s="108"/>
    </row>
    <row r="1294" spans="3:7" ht="12.75">
      <c r="C1294" s="108"/>
      <c r="G1294" s="108"/>
    </row>
    <row r="1295" spans="3:7" ht="12.75">
      <c r="C1295" s="108"/>
      <c r="G1295" s="108"/>
    </row>
    <row r="1296" spans="3:7" ht="12.75">
      <c r="C1296" s="108"/>
      <c r="G1296" s="108"/>
    </row>
    <row r="1297" spans="3:7" ht="12.75">
      <c r="C1297" s="108"/>
      <c r="G1297" s="108"/>
    </row>
    <row r="1298" spans="3:7" ht="12.75">
      <c r="C1298" s="108"/>
      <c r="G1298" s="108"/>
    </row>
    <row r="1299" spans="3:7" ht="12.75">
      <c r="C1299" s="108"/>
      <c r="G1299" s="108"/>
    </row>
    <row r="1300" spans="3:7" ht="12.75">
      <c r="C1300" s="108"/>
      <c r="G1300" s="108"/>
    </row>
    <row r="1301" spans="3:7" ht="12.75">
      <c r="C1301" s="108"/>
      <c r="G1301" s="108"/>
    </row>
    <row r="1302" spans="3:7" ht="12.75">
      <c r="C1302" s="108"/>
      <c r="G1302" s="108"/>
    </row>
    <row r="1303" spans="3:7" ht="12.75">
      <c r="C1303" s="108"/>
      <c r="G1303" s="108"/>
    </row>
    <row r="1304" spans="3:7" ht="12.75">
      <c r="C1304" s="108"/>
      <c r="G1304" s="108"/>
    </row>
    <row r="1305" spans="3:7" ht="12.75">
      <c r="C1305" s="108"/>
      <c r="G1305" s="108"/>
    </row>
    <row r="1306" spans="3:7" ht="12.75">
      <c r="C1306" s="108"/>
      <c r="G1306" s="108"/>
    </row>
    <row r="1307" spans="3:7" ht="12.75">
      <c r="C1307" s="108"/>
      <c r="G1307" s="108"/>
    </row>
    <row r="1308" spans="3:7" ht="12.75">
      <c r="C1308" s="108"/>
      <c r="G1308" s="108"/>
    </row>
    <row r="1309" spans="3:7" ht="12.75">
      <c r="C1309" s="108"/>
      <c r="G1309" s="108"/>
    </row>
    <row r="1310" spans="3:7" ht="12.75">
      <c r="C1310" s="108"/>
      <c r="G1310" s="108"/>
    </row>
    <row r="1311" spans="3:7" ht="12.75">
      <c r="C1311" s="108"/>
      <c r="G1311" s="108"/>
    </row>
    <row r="1312" spans="3:7" ht="12.75">
      <c r="C1312" s="108"/>
      <c r="G1312" s="108"/>
    </row>
    <row r="1313" spans="3:7" ht="12.75">
      <c r="C1313" s="108"/>
      <c r="G1313" s="108"/>
    </row>
    <row r="1314" spans="3:7" ht="12.75">
      <c r="C1314" s="108"/>
      <c r="G1314" s="108"/>
    </row>
    <row r="1315" spans="3:7" ht="12.75">
      <c r="C1315" s="108"/>
      <c r="G1315" s="108"/>
    </row>
    <row r="1316" spans="3:7" ht="12.75">
      <c r="C1316" s="108"/>
      <c r="G1316" s="108"/>
    </row>
    <row r="1317" spans="3:7" ht="12.75">
      <c r="C1317" s="108"/>
      <c r="G1317" s="108"/>
    </row>
    <row r="1318" spans="3:7" ht="12.75">
      <c r="C1318" s="108"/>
      <c r="G1318" s="108"/>
    </row>
    <row r="1319" spans="3:7" ht="12.75">
      <c r="C1319" s="108"/>
      <c r="G1319" s="108"/>
    </row>
    <row r="1320" spans="3:7" ht="12.75">
      <c r="C1320" s="108"/>
      <c r="G1320" s="108"/>
    </row>
    <row r="1321" spans="3:7" ht="12.75">
      <c r="C1321" s="108"/>
      <c r="G1321" s="108"/>
    </row>
    <row r="1322" spans="3:7" ht="12.75">
      <c r="C1322" s="108"/>
      <c r="G1322" s="108"/>
    </row>
    <row r="1323" spans="3:7" ht="12.75">
      <c r="C1323" s="108"/>
      <c r="G1323" s="108"/>
    </row>
    <row r="1324" spans="3:7" ht="12.75">
      <c r="C1324" s="108"/>
      <c r="G1324" s="108"/>
    </row>
    <row r="1325" spans="3:7" ht="12.75">
      <c r="C1325" s="108"/>
      <c r="G1325" s="108"/>
    </row>
    <row r="1326" spans="3:7" ht="12.75">
      <c r="C1326" s="108"/>
      <c r="G1326" s="108"/>
    </row>
    <row r="1327" spans="3:7" ht="12.75">
      <c r="C1327" s="108"/>
      <c r="G1327" s="108"/>
    </row>
    <row r="1328" spans="3:7" ht="12.75">
      <c r="C1328" s="108"/>
      <c r="G1328" s="108"/>
    </row>
    <row r="1329" spans="3:7" ht="12.75">
      <c r="C1329" s="108"/>
      <c r="G1329" s="108"/>
    </row>
    <row r="1330" spans="3:7" ht="12.75">
      <c r="C1330" s="108"/>
      <c r="G1330" s="108"/>
    </row>
    <row r="1331" spans="3:7" ht="12.75">
      <c r="C1331" s="108"/>
      <c r="G1331" s="108"/>
    </row>
    <row r="1332" spans="3:7" ht="12.75">
      <c r="C1332" s="108"/>
      <c r="G1332" s="108"/>
    </row>
    <row r="1333" spans="3:7" ht="12.75">
      <c r="C1333" s="108"/>
      <c r="G1333" s="108"/>
    </row>
    <row r="1334" spans="3:7" ht="12.75">
      <c r="C1334" s="108"/>
      <c r="G1334" s="108"/>
    </row>
    <row r="1335" spans="3:7" ht="12.75">
      <c r="C1335" s="108"/>
      <c r="G1335" s="108"/>
    </row>
    <row r="1336" spans="3:7" ht="12.75">
      <c r="C1336" s="108"/>
      <c r="G1336" s="108"/>
    </row>
    <row r="1337" spans="3:7" ht="12.75">
      <c r="C1337" s="108"/>
      <c r="G1337" s="108"/>
    </row>
    <row r="1338" spans="3:7" ht="12.75">
      <c r="C1338" s="108"/>
      <c r="G1338" s="108"/>
    </row>
    <row r="1339" spans="3:7" ht="12.75">
      <c r="C1339" s="108"/>
      <c r="G1339" s="108"/>
    </row>
    <row r="1340" spans="3:7" ht="12.75">
      <c r="C1340" s="108"/>
      <c r="G1340" s="108"/>
    </row>
    <row r="1341" spans="3:7" ht="12.75">
      <c r="C1341" s="108"/>
      <c r="G1341" s="108"/>
    </row>
    <row r="1342" spans="3:7" ht="12.75">
      <c r="C1342" s="108"/>
      <c r="G1342" s="108"/>
    </row>
    <row r="1343" spans="3:7" ht="12.75">
      <c r="C1343" s="108"/>
      <c r="G1343" s="108"/>
    </row>
    <row r="1344" spans="3:7" ht="12.75">
      <c r="C1344" s="108"/>
      <c r="G1344" s="108"/>
    </row>
    <row r="1345" spans="3:7" ht="12.75">
      <c r="C1345" s="108"/>
      <c r="G1345" s="108"/>
    </row>
    <row r="1346" spans="3:7" ht="12.75">
      <c r="C1346" s="108"/>
      <c r="G1346" s="108"/>
    </row>
    <row r="1347" spans="3:7" ht="12.75">
      <c r="C1347" s="108"/>
      <c r="G1347" s="108"/>
    </row>
    <row r="1348" spans="3:7" ht="12.75">
      <c r="C1348" s="108"/>
      <c r="G1348" s="108"/>
    </row>
    <row r="1349" spans="3:7" ht="12.75">
      <c r="C1349" s="108"/>
      <c r="G1349" s="108"/>
    </row>
    <row r="1350" spans="3:7" ht="12.75">
      <c r="C1350" s="108"/>
      <c r="G1350" s="108"/>
    </row>
    <row r="1351" spans="3:7" ht="12.75">
      <c r="C1351" s="108"/>
      <c r="G1351" s="108"/>
    </row>
    <row r="1352" spans="3:7" ht="12.75">
      <c r="C1352" s="108"/>
      <c r="G1352" s="108"/>
    </row>
    <row r="1353" spans="3:7" ht="12.75">
      <c r="C1353" s="108"/>
      <c r="G1353" s="108"/>
    </row>
    <row r="1354" spans="3:7" ht="12.75">
      <c r="C1354" s="108"/>
      <c r="G1354" s="108"/>
    </row>
    <row r="1355" spans="3:7" ht="12.75">
      <c r="C1355" s="108"/>
      <c r="G1355" s="108"/>
    </row>
    <row r="1356" spans="3:7" ht="12.75">
      <c r="C1356" s="108"/>
      <c r="G1356" s="108"/>
    </row>
    <row r="1357" spans="3:7" ht="12.75">
      <c r="C1357" s="108"/>
      <c r="G1357" s="108"/>
    </row>
    <row r="1358" spans="3:7" ht="12.75">
      <c r="C1358" s="108"/>
      <c r="G1358" s="108"/>
    </row>
    <row r="1359" spans="3:7" ht="12.75">
      <c r="C1359" s="108"/>
      <c r="G1359" s="108"/>
    </row>
    <row r="1360" spans="3:7" ht="12.75">
      <c r="C1360" s="108"/>
      <c r="G1360" s="108"/>
    </row>
    <row r="1361" spans="3:7" ht="12.75">
      <c r="C1361" s="108"/>
      <c r="G1361" s="108"/>
    </row>
    <row r="1362" spans="3:7" ht="12.75">
      <c r="C1362" s="108"/>
      <c r="G1362" s="108"/>
    </row>
    <row r="1363" spans="3:7" ht="12.75">
      <c r="C1363" s="108"/>
      <c r="G1363" s="108"/>
    </row>
    <row r="1364" spans="3:7" ht="12.75">
      <c r="C1364" s="108"/>
      <c r="G1364" s="108"/>
    </row>
    <row r="1365" spans="3:7" ht="12.75">
      <c r="C1365" s="108"/>
      <c r="G1365" s="108"/>
    </row>
    <row r="1366" spans="3:7" ht="12.75">
      <c r="C1366" s="108"/>
      <c r="G1366" s="108"/>
    </row>
    <row r="1367" spans="3:7" ht="12.75">
      <c r="C1367" s="108"/>
      <c r="G1367" s="108"/>
    </row>
    <row r="1368" spans="3:7" ht="12.75">
      <c r="C1368" s="108"/>
      <c r="G1368" s="108"/>
    </row>
    <row r="1369" spans="3:7" ht="12.75">
      <c r="C1369" s="108"/>
      <c r="G1369" s="108"/>
    </row>
    <row r="1370" spans="3:7" ht="12.75">
      <c r="C1370" s="108"/>
      <c r="G1370" s="108"/>
    </row>
    <row r="1371" spans="3:7" ht="12.75">
      <c r="C1371" s="108"/>
      <c r="G1371" s="108"/>
    </row>
    <row r="1372" spans="3:7" ht="12.75">
      <c r="C1372" s="108"/>
      <c r="G1372" s="108"/>
    </row>
    <row r="1373" spans="3:7" ht="12.75">
      <c r="C1373" s="108"/>
      <c r="G1373" s="108"/>
    </row>
    <row r="1374" spans="3:7" ht="12.75">
      <c r="C1374" s="108"/>
      <c r="G1374" s="108"/>
    </row>
    <row r="1375" spans="3:7" ht="12.75">
      <c r="C1375" s="108"/>
      <c r="G1375" s="108"/>
    </row>
    <row r="1376" spans="3:7" ht="12.75">
      <c r="C1376" s="108"/>
      <c r="G1376" s="108"/>
    </row>
    <row r="1377" spans="3:7" ht="12.75">
      <c r="C1377" s="108"/>
      <c r="G1377" s="108"/>
    </row>
    <row r="1378" spans="3:7" ht="12.75">
      <c r="C1378" s="108"/>
      <c r="G1378" s="108"/>
    </row>
    <row r="1379" spans="3:7" ht="12.75">
      <c r="C1379" s="108"/>
      <c r="G1379" s="108"/>
    </row>
    <row r="1380" spans="3:7" ht="12.75">
      <c r="C1380" s="108"/>
      <c r="G1380" s="108"/>
    </row>
    <row r="1381" spans="3:7" ht="12.75">
      <c r="C1381" s="108"/>
      <c r="G1381" s="108"/>
    </row>
    <row r="1382" spans="3:7" ht="12.75">
      <c r="C1382" s="108"/>
      <c r="G1382" s="108"/>
    </row>
    <row r="1383" spans="3:7" ht="12.75">
      <c r="C1383" s="108"/>
      <c r="G1383" s="108"/>
    </row>
    <row r="1384" spans="3:7" ht="12.75">
      <c r="C1384" s="108"/>
      <c r="G1384" s="108"/>
    </row>
    <row r="1385" spans="3:7" ht="12.75">
      <c r="C1385" s="108"/>
      <c r="G1385" s="108"/>
    </row>
    <row r="1386" spans="3:7" ht="12.75">
      <c r="C1386" s="108"/>
      <c r="G1386" s="108"/>
    </row>
    <row r="1387" spans="3:7" ht="12.75">
      <c r="C1387" s="108"/>
      <c r="G1387" s="108"/>
    </row>
    <row r="1388" spans="3:7" ht="12.75">
      <c r="C1388" s="108"/>
      <c r="G1388" s="108"/>
    </row>
    <row r="1389" spans="3:7" ht="12.75">
      <c r="C1389" s="108"/>
      <c r="G1389" s="108"/>
    </row>
    <row r="1390" spans="3:7" ht="12.75">
      <c r="C1390" s="108"/>
      <c r="G1390" s="108"/>
    </row>
    <row r="1391" spans="3:7" ht="12.75">
      <c r="C1391" s="108"/>
      <c r="G1391" s="108"/>
    </row>
    <row r="1392" spans="3:7" ht="12.75">
      <c r="C1392" s="108"/>
      <c r="G1392" s="108"/>
    </row>
    <row r="1393" spans="3:7" ht="12.75">
      <c r="C1393" s="108"/>
      <c r="G1393" s="108"/>
    </row>
    <row r="1394" spans="3:7" ht="12.75">
      <c r="C1394" s="108"/>
      <c r="G1394" s="108"/>
    </row>
    <row r="1395" spans="3:7" ht="12.75">
      <c r="C1395" s="108"/>
      <c r="G1395" s="108"/>
    </row>
    <row r="1396" spans="3:7" ht="12.75">
      <c r="C1396" s="108"/>
      <c r="G1396" s="108"/>
    </row>
    <row r="1397" spans="3:7" ht="12.75">
      <c r="C1397" s="108"/>
      <c r="G1397" s="108"/>
    </row>
    <row r="1398" spans="3:7" ht="12.75">
      <c r="C1398" s="108"/>
      <c r="G1398" s="108"/>
    </row>
    <row r="1399" spans="3:7" ht="12.75">
      <c r="C1399" s="108"/>
      <c r="G1399" s="108"/>
    </row>
    <row r="1400" spans="3:7" ht="12.75">
      <c r="C1400" s="108"/>
      <c r="G1400" s="108"/>
    </row>
    <row r="1401" spans="3:7" ht="12.75">
      <c r="C1401" s="108"/>
      <c r="G1401" s="108"/>
    </row>
    <row r="1402" spans="3:7" ht="12.75">
      <c r="C1402" s="108"/>
      <c r="G1402" s="108"/>
    </row>
    <row r="1403" spans="3:7" ht="12.75">
      <c r="C1403" s="108"/>
      <c r="G1403" s="108"/>
    </row>
    <row r="1404" spans="3:7" ht="12.75">
      <c r="C1404" s="108"/>
      <c r="G1404" s="108"/>
    </row>
    <row r="1405" spans="3:7" ht="12.75">
      <c r="C1405" s="108"/>
      <c r="G1405" s="108"/>
    </row>
    <row r="1406" spans="3:7" ht="12.75">
      <c r="C1406" s="108"/>
      <c r="G1406" s="108"/>
    </row>
    <row r="1407" spans="3:7" ht="12.75">
      <c r="C1407" s="108"/>
      <c r="G1407" s="108"/>
    </row>
    <row r="1408" spans="3:7" ht="12.75">
      <c r="C1408" s="108"/>
      <c r="G1408" s="108"/>
    </row>
    <row r="1409" spans="3:7" ht="12.75">
      <c r="C1409" s="108"/>
      <c r="G1409" s="108"/>
    </row>
    <row r="1410" spans="3:7" ht="12.75">
      <c r="C1410" s="108"/>
      <c r="G1410" s="108"/>
    </row>
    <row r="1411" spans="3:7" ht="12.75">
      <c r="C1411" s="108"/>
      <c r="G1411" s="108"/>
    </row>
    <row r="1412" spans="3:7" ht="12.75">
      <c r="C1412" s="108"/>
      <c r="G1412" s="108"/>
    </row>
    <row r="1413" spans="3:7" ht="12.75">
      <c r="C1413" s="108"/>
      <c r="G1413" s="108"/>
    </row>
    <row r="1414" spans="3:7" ht="12.75">
      <c r="C1414" s="108"/>
      <c r="G1414" s="108"/>
    </row>
    <row r="1415" spans="3:7" ht="12.75">
      <c r="C1415" s="108"/>
      <c r="G1415" s="108"/>
    </row>
    <row r="1416" spans="3:7" ht="12.75">
      <c r="C1416" s="108"/>
      <c r="G1416" s="108"/>
    </row>
    <row r="1417" spans="3:7" ht="12.75">
      <c r="C1417" s="108"/>
      <c r="G1417" s="108"/>
    </row>
    <row r="1418" spans="3:7" ht="12.75">
      <c r="C1418" s="108"/>
      <c r="G1418" s="108"/>
    </row>
    <row r="1419" spans="3:7" ht="12.75">
      <c r="C1419" s="108"/>
      <c r="G1419" s="108"/>
    </row>
    <row r="1420" spans="3:7" ht="12.75">
      <c r="C1420" s="108"/>
      <c r="G1420" s="108"/>
    </row>
    <row r="1421" spans="3:7" ht="12.75">
      <c r="C1421" s="108"/>
      <c r="G1421" s="108"/>
    </row>
    <row r="1422" spans="3:7" ht="12.75">
      <c r="C1422" s="108"/>
      <c r="G1422" s="108"/>
    </row>
    <row r="1423" spans="3:7" ht="12.75">
      <c r="C1423" s="108"/>
      <c r="G1423" s="108"/>
    </row>
    <row r="1424" spans="3:7" ht="12.75">
      <c r="C1424" s="108"/>
      <c r="G1424" s="108"/>
    </row>
    <row r="1425" spans="3:7" ht="12.75">
      <c r="C1425" s="108"/>
      <c r="G1425" s="108"/>
    </row>
    <row r="1426" spans="3:7" ht="12.75">
      <c r="C1426" s="108"/>
      <c r="G1426" s="108"/>
    </row>
    <row r="1427" spans="3:7" ht="12.75">
      <c r="C1427" s="108"/>
      <c r="G1427" s="108"/>
    </row>
    <row r="1428" spans="3:7" ht="12.75">
      <c r="C1428" s="108"/>
      <c r="G1428" s="108"/>
    </row>
    <row r="1429" spans="3:7" ht="12.75">
      <c r="C1429" s="108"/>
      <c r="G1429" s="108"/>
    </row>
    <row r="1430" spans="3:7" ht="12.75">
      <c r="C1430" s="108"/>
      <c r="G1430" s="108"/>
    </row>
    <row r="1431" spans="3:7" ht="12.75">
      <c r="C1431" s="108"/>
      <c r="G1431" s="108"/>
    </row>
    <row r="1432" spans="3:7" ht="12.75">
      <c r="C1432" s="108"/>
      <c r="G1432" s="108"/>
    </row>
    <row r="1433" spans="3:7" ht="12.75">
      <c r="C1433" s="108"/>
      <c r="G1433" s="108"/>
    </row>
    <row r="1434" spans="3:7" ht="12.75">
      <c r="C1434" s="108"/>
      <c r="G1434" s="108"/>
    </row>
    <row r="1435" spans="3:7" ht="12.75">
      <c r="C1435" s="108"/>
      <c r="G1435" s="108"/>
    </row>
    <row r="1436" spans="3:7" ht="12.75">
      <c r="C1436" s="108"/>
      <c r="G1436" s="108"/>
    </row>
    <row r="1437" spans="3:7" ht="12.75">
      <c r="C1437" s="108"/>
      <c r="G1437" s="108"/>
    </row>
    <row r="1438" spans="3:7" ht="12.75">
      <c r="C1438" s="108"/>
      <c r="G1438" s="108"/>
    </row>
    <row r="1439" spans="3:7" ht="12.75">
      <c r="C1439" s="108"/>
      <c r="G1439" s="108"/>
    </row>
    <row r="1440" spans="3:7" ht="12.75">
      <c r="C1440" s="108"/>
      <c r="G1440" s="108"/>
    </row>
    <row r="1441" spans="3:7" ht="12.75">
      <c r="C1441" s="108"/>
      <c r="G1441" s="108"/>
    </row>
    <row r="1442" spans="3:7" ht="12.75">
      <c r="C1442" s="108"/>
      <c r="G1442" s="108"/>
    </row>
    <row r="1443" spans="3:7" ht="12.75">
      <c r="C1443" s="108"/>
      <c r="G1443" s="108"/>
    </row>
    <row r="1444" spans="3:7" ht="12.75">
      <c r="C1444" s="108"/>
      <c r="G1444" s="108"/>
    </row>
    <row r="1445" spans="3:7" ht="12.75">
      <c r="C1445" s="108"/>
      <c r="G1445" s="108"/>
    </row>
    <row r="1446" spans="3:7" ht="12.75">
      <c r="C1446" s="108"/>
      <c r="G1446" s="108"/>
    </row>
    <row r="1447" spans="3:7" ht="12.75">
      <c r="C1447" s="108"/>
      <c r="G1447" s="108"/>
    </row>
    <row r="1448" spans="3:7" ht="12.75">
      <c r="C1448" s="108"/>
      <c r="G1448" s="108"/>
    </row>
    <row r="1449" spans="3:7" ht="12.75">
      <c r="C1449" s="108"/>
      <c r="G1449" s="108"/>
    </row>
    <row r="1450" spans="3:7" ht="12.75">
      <c r="C1450" s="108"/>
      <c r="G1450" s="108"/>
    </row>
    <row r="1451" spans="3:7" ht="12.75">
      <c r="C1451" s="108"/>
      <c r="G1451" s="108"/>
    </row>
    <row r="1452" spans="3:7" ht="12.75">
      <c r="C1452" s="108"/>
      <c r="G1452" s="108"/>
    </row>
    <row r="1453" spans="3:7" ht="12.75">
      <c r="C1453" s="108"/>
      <c r="G1453" s="108"/>
    </row>
    <row r="1454" spans="3:7" ht="12.75">
      <c r="C1454" s="108"/>
      <c r="G1454" s="108"/>
    </row>
    <row r="1455" spans="3:7" ht="12.75">
      <c r="C1455" s="108"/>
      <c r="G1455" s="108"/>
    </row>
    <row r="1456" spans="3:7" ht="12.75">
      <c r="C1456" s="108"/>
      <c r="G1456" s="108"/>
    </row>
    <row r="1457" spans="3:7" ht="12.75">
      <c r="C1457" s="108"/>
      <c r="G1457" s="108"/>
    </row>
    <row r="1458" spans="3:7" ht="12.75">
      <c r="C1458" s="108"/>
      <c r="G1458" s="108"/>
    </row>
    <row r="1459" spans="3:7" ht="12.75">
      <c r="C1459" s="108"/>
      <c r="G1459" s="108"/>
    </row>
    <row r="1460" spans="3:7" ht="12.75">
      <c r="C1460" s="108"/>
      <c r="G1460" s="108"/>
    </row>
    <row r="1461" spans="3:7" ht="12.75">
      <c r="C1461" s="108"/>
      <c r="G1461" s="108"/>
    </row>
    <row r="1462" spans="3:7" ht="12.75">
      <c r="C1462" s="108"/>
      <c r="G1462" s="108"/>
    </row>
    <row r="1463" spans="3:7" ht="12.75">
      <c r="C1463" s="108"/>
      <c r="G1463" s="108"/>
    </row>
    <row r="1464" spans="3:7" ht="12.75">
      <c r="C1464" s="108"/>
      <c r="G1464" s="108"/>
    </row>
    <row r="1465" spans="3:7" ht="12.75">
      <c r="C1465" s="108"/>
      <c r="G1465" s="108"/>
    </row>
    <row r="1466" spans="3:7" ht="12.75">
      <c r="C1466" s="108"/>
      <c r="G1466" s="108"/>
    </row>
    <row r="1467" spans="3:7" ht="12.75">
      <c r="C1467" s="108"/>
      <c r="G1467" s="108"/>
    </row>
    <row r="1468" spans="3:7" ht="12.75">
      <c r="C1468" s="108"/>
      <c r="G1468" s="108"/>
    </row>
    <row r="1469" spans="3:7" ht="12.75">
      <c r="C1469" s="108"/>
      <c r="G1469" s="108"/>
    </row>
    <row r="1470" spans="3:7" ht="12.75">
      <c r="C1470" s="108"/>
      <c r="G1470" s="108"/>
    </row>
    <row r="1471" spans="3:7" ht="12.75">
      <c r="C1471" s="108"/>
      <c r="G1471" s="108"/>
    </row>
    <row r="1472" spans="3:7" ht="12.75">
      <c r="C1472" s="108"/>
      <c r="G1472" s="108"/>
    </row>
    <row r="1473" spans="3:7" ht="12.75">
      <c r="C1473" s="108"/>
      <c r="G1473" s="108"/>
    </row>
    <row r="1474" spans="3:7" ht="12.75">
      <c r="C1474" s="108"/>
      <c r="G1474" s="108"/>
    </row>
    <row r="1475" spans="3:7" ht="12.75">
      <c r="C1475" s="108"/>
      <c r="G1475" s="108"/>
    </row>
    <row r="1476" spans="3:7" ht="12.75">
      <c r="C1476" s="108"/>
      <c r="G1476" s="108"/>
    </row>
    <row r="1477" spans="3:7" ht="12.75">
      <c r="C1477" s="108"/>
      <c r="G1477" s="108"/>
    </row>
    <row r="1478" spans="3:7" ht="12.75">
      <c r="C1478" s="108"/>
      <c r="G1478" s="108"/>
    </row>
    <row r="1479" spans="3:7" ht="12.75">
      <c r="C1479" s="108"/>
      <c r="G1479" s="108"/>
    </row>
    <row r="1480" spans="3:7" ht="12.75">
      <c r="C1480" s="108"/>
      <c r="G1480" s="108"/>
    </row>
    <row r="1481" spans="3:7" ht="12.75">
      <c r="C1481" s="108"/>
      <c r="G1481" s="108"/>
    </row>
    <row r="1482" spans="3:7" ht="12.75">
      <c r="C1482" s="108"/>
      <c r="G1482" s="108"/>
    </row>
    <row r="1483" spans="3:7" ht="12.75">
      <c r="C1483" s="108"/>
      <c r="G1483" s="108"/>
    </row>
    <row r="1484" spans="3:7" ht="12.75">
      <c r="C1484" s="108"/>
      <c r="G1484" s="108"/>
    </row>
    <row r="1485" spans="3:7" ht="12.75">
      <c r="C1485" s="108"/>
      <c r="G1485" s="108"/>
    </row>
    <row r="1486" spans="3:7" ht="12.75">
      <c r="C1486" s="108"/>
      <c r="G1486" s="108"/>
    </row>
    <row r="1487" spans="3:7" ht="12.75">
      <c r="C1487" s="108"/>
      <c r="G1487" s="108"/>
    </row>
    <row r="1488" spans="3:7" ht="12.75">
      <c r="C1488" s="108"/>
      <c r="G1488" s="108"/>
    </row>
    <row r="1489" spans="3:7" ht="12.75">
      <c r="C1489" s="108"/>
      <c r="G1489" s="108"/>
    </row>
    <row r="1490" spans="3:7" ht="12.75">
      <c r="C1490" s="108"/>
      <c r="G1490" s="108"/>
    </row>
    <row r="1491" spans="3:7" ht="12.75">
      <c r="C1491" s="108"/>
      <c r="G1491" s="108"/>
    </row>
    <row r="1492" spans="3:7" ht="12.75">
      <c r="C1492" s="108"/>
      <c r="G1492" s="108"/>
    </row>
    <row r="1493" spans="3:7" ht="12.75">
      <c r="C1493" s="108"/>
      <c r="G1493" s="108"/>
    </row>
    <row r="1494" spans="3:7" ht="12.75">
      <c r="C1494" s="108"/>
      <c r="G1494" s="108"/>
    </row>
    <row r="1495" spans="3:7" ht="12.75">
      <c r="C1495" s="108"/>
      <c r="G1495" s="108"/>
    </row>
    <row r="1496" spans="3:7" ht="12.75">
      <c r="C1496" s="108"/>
      <c r="G1496" s="108"/>
    </row>
    <row r="1497" spans="3:7" ht="12.75">
      <c r="C1497" s="108"/>
      <c r="G1497" s="108"/>
    </row>
    <row r="1498" spans="3:7" ht="12.75">
      <c r="C1498" s="108"/>
      <c r="G1498" s="108"/>
    </row>
    <row r="1499" spans="3:7" ht="12.75">
      <c r="C1499" s="108"/>
      <c r="G1499" s="108"/>
    </row>
    <row r="1500" spans="3:7" ht="12.75">
      <c r="C1500" s="108"/>
      <c r="G1500" s="108"/>
    </row>
    <row r="1501" spans="3:7" ht="12.75">
      <c r="C1501" s="108"/>
      <c r="G1501" s="108"/>
    </row>
    <row r="1502" spans="3:7" ht="12.75">
      <c r="C1502" s="108"/>
      <c r="G1502" s="108"/>
    </row>
    <row r="1503" spans="3:7" ht="12.75">
      <c r="C1503" s="108"/>
      <c r="G1503" s="108"/>
    </row>
    <row r="1504" spans="3:7" ht="12.75">
      <c r="C1504" s="108"/>
      <c r="G1504" s="108"/>
    </row>
    <row r="1505" spans="3:7" ht="12.75">
      <c r="C1505" s="108"/>
      <c r="G1505" s="108"/>
    </row>
    <row r="1506" spans="3:7" ht="12.75">
      <c r="C1506" s="108"/>
      <c r="G1506" s="108"/>
    </row>
    <row r="1507" spans="3:7" ht="12.75">
      <c r="C1507" s="108"/>
      <c r="G1507" s="108"/>
    </row>
    <row r="1508" spans="3:7" ht="12.75">
      <c r="C1508" s="108"/>
      <c r="G1508" s="108"/>
    </row>
    <row r="1509" spans="3:7" ht="12.75">
      <c r="C1509" s="108"/>
      <c r="G1509" s="108"/>
    </row>
    <row r="1510" spans="3:7" ht="12.75">
      <c r="C1510" s="108"/>
      <c r="G1510" s="108"/>
    </row>
    <row r="1511" spans="3:7" ht="12.75">
      <c r="C1511" s="108"/>
      <c r="G1511" s="108"/>
    </row>
    <row r="1512" spans="3:7" ht="12.75">
      <c r="C1512" s="108"/>
      <c r="G1512" s="108"/>
    </row>
    <row r="1513" spans="3:7" ht="12.75">
      <c r="C1513" s="108"/>
      <c r="G1513" s="108"/>
    </row>
    <row r="1514" spans="3:7" ht="12.75">
      <c r="C1514" s="108"/>
      <c r="G1514" s="108"/>
    </row>
    <row r="1515" spans="3:7" ht="12.75">
      <c r="C1515" s="108"/>
      <c r="G1515" s="108"/>
    </row>
    <row r="1516" spans="3:7" ht="12.75">
      <c r="C1516" s="108"/>
      <c r="G1516" s="108"/>
    </row>
    <row r="1517" spans="3:7" ht="12.75">
      <c r="C1517" s="108"/>
      <c r="G1517" s="108"/>
    </row>
    <row r="1518" spans="3:7" ht="12.75">
      <c r="C1518" s="108"/>
      <c r="G1518" s="108"/>
    </row>
    <row r="1519" spans="3:7" ht="12.75">
      <c r="C1519" s="108"/>
      <c r="G1519" s="108"/>
    </row>
    <row r="1520" spans="3:7" ht="12.75">
      <c r="C1520" s="108"/>
      <c r="G1520" s="108"/>
    </row>
    <row r="1521" spans="3:7" ht="12.75">
      <c r="C1521" s="108"/>
      <c r="G1521" s="108"/>
    </row>
    <row r="1522" spans="3:7" ht="12.75">
      <c r="C1522" s="108"/>
      <c r="G1522" s="108"/>
    </row>
    <row r="1523" spans="3:7" ht="12.75">
      <c r="C1523" s="108"/>
      <c r="G1523" s="108"/>
    </row>
    <row r="1524" spans="3:7" ht="12.75">
      <c r="C1524" s="108"/>
      <c r="G1524" s="108"/>
    </row>
    <row r="1525" spans="3:7" ht="12.75">
      <c r="C1525" s="108"/>
      <c r="G1525" s="108"/>
    </row>
    <row r="1526" spans="3:7" ht="12.75">
      <c r="C1526" s="108"/>
      <c r="G1526" s="108"/>
    </row>
    <row r="1527" spans="3:7" ht="12.75">
      <c r="C1527" s="108"/>
      <c r="G1527" s="108"/>
    </row>
    <row r="1528" spans="3:7" ht="12.75">
      <c r="C1528" s="108"/>
      <c r="G1528" s="108"/>
    </row>
    <row r="1529" spans="3:7" ht="12.75">
      <c r="C1529" s="108"/>
      <c r="G1529" s="108"/>
    </row>
    <row r="1530" spans="3:7" ht="12.75">
      <c r="C1530" s="108"/>
      <c r="G1530" s="108"/>
    </row>
    <row r="1531" spans="3:7" ht="12.75">
      <c r="C1531" s="108"/>
      <c r="G1531" s="108"/>
    </row>
    <row r="1532" spans="3:7" ht="12.75">
      <c r="C1532" s="108"/>
      <c r="G1532" s="108"/>
    </row>
    <row r="1533" spans="3:7" ht="12.75">
      <c r="C1533" s="108"/>
      <c r="G1533" s="108"/>
    </row>
    <row r="1534" spans="3:7" ht="12.75">
      <c r="C1534" s="108"/>
      <c r="G1534" s="108"/>
    </row>
    <row r="1535" spans="3:7" ht="12.75">
      <c r="C1535" s="108"/>
      <c r="G1535" s="108"/>
    </row>
    <row r="1536" spans="3:7" ht="12.75">
      <c r="C1536" s="108"/>
      <c r="G1536" s="108"/>
    </row>
    <row r="1537" spans="3:7" ht="12.75">
      <c r="C1537" s="108"/>
      <c r="G1537" s="108"/>
    </row>
    <row r="1538" spans="3:7" ht="12.75">
      <c r="C1538" s="108"/>
      <c r="G1538" s="108"/>
    </row>
    <row r="1539" spans="3:7" ht="12.75">
      <c r="C1539" s="108"/>
      <c r="G1539" s="108"/>
    </row>
    <row r="1540" spans="3:7" ht="12.75">
      <c r="C1540" s="108"/>
      <c r="G1540" s="108"/>
    </row>
    <row r="1541" spans="3:7" ht="12.75">
      <c r="C1541" s="108"/>
      <c r="G1541" s="108"/>
    </row>
    <row r="1542" spans="3:7" ht="12.75">
      <c r="C1542" s="108"/>
      <c r="G1542" s="108"/>
    </row>
    <row r="1543" spans="3:7" ht="12.75">
      <c r="C1543" s="108"/>
      <c r="G1543" s="108"/>
    </row>
    <row r="1544" spans="3:7" ht="12.75">
      <c r="C1544" s="108"/>
      <c r="G1544" s="108"/>
    </row>
    <row r="1545" spans="3:7" ht="12.75">
      <c r="C1545" s="108"/>
      <c r="G1545" s="108"/>
    </row>
    <row r="1546" spans="3:7" ht="12.75">
      <c r="C1546" s="108"/>
      <c r="G1546" s="108"/>
    </row>
    <row r="1547" spans="3:7" ht="12.75">
      <c r="C1547" s="108"/>
      <c r="G1547" s="108"/>
    </row>
    <row r="1548" spans="3:7" ht="12.75">
      <c r="C1548" s="108"/>
      <c r="G1548" s="108"/>
    </row>
    <row r="1549" spans="3:7" ht="12.75">
      <c r="C1549" s="108"/>
      <c r="G1549" s="108"/>
    </row>
    <row r="1550" spans="3:7" ht="12.75">
      <c r="C1550" s="108"/>
      <c r="G1550" s="108"/>
    </row>
    <row r="1551" spans="3:7" ht="12.75">
      <c r="C1551" s="108"/>
      <c r="G1551" s="108"/>
    </row>
    <row r="1552" spans="3:7" ht="12.75">
      <c r="C1552" s="108"/>
      <c r="G1552" s="108"/>
    </row>
    <row r="1553" spans="3:7" ht="12.75">
      <c r="C1553" s="108"/>
      <c r="G1553" s="108"/>
    </row>
    <row r="1554" spans="3:7" ht="12.75">
      <c r="C1554" s="108"/>
      <c r="G1554" s="108"/>
    </row>
    <row r="1555" spans="3:7" ht="12.75">
      <c r="C1555" s="108"/>
      <c r="G1555" s="108"/>
    </row>
    <row r="1556" spans="3:7" ht="12.75">
      <c r="C1556" s="108"/>
      <c r="G1556" s="108"/>
    </row>
    <row r="1557" spans="3:7" ht="12.75">
      <c r="C1557" s="108"/>
      <c r="G1557" s="108"/>
    </row>
    <row r="1558" spans="3:7" ht="12.75">
      <c r="C1558" s="108"/>
      <c r="G1558" s="108"/>
    </row>
    <row r="1559" spans="3:7" ht="12.75">
      <c r="C1559" s="108"/>
      <c r="G1559" s="108"/>
    </row>
    <row r="1560" spans="3:7" ht="12.75">
      <c r="C1560" s="108"/>
      <c r="G1560" s="108"/>
    </row>
    <row r="1561" spans="3:7" ht="12.75">
      <c r="C1561" s="108"/>
      <c r="G1561" s="108"/>
    </row>
    <row r="1562" spans="3:7" ht="12.75">
      <c r="C1562" s="108"/>
      <c r="G1562" s="108"/>
    </row>
    <row r="1563" spans="3:7" ht="12.75">
      <c r="C1563" s="108"/>
      <c r="G1563" s="108"/>
    </row>
    <row r="1564" spans="3:7" ht="12.75">
      <c r="C1564" s="108"/>
      <c r="G1564" s="108"/>
    </row>
    <row r="1565" spans="3:7" ht="12.75">
      <c r="C1565" s="108"/>
      <c r="G1565" s="108"/>
    </row>
    <row r="1566" spans="3:7" ht="12.75">
      <c r="C1566" s="108"/>
      <c r="G1566" s="108"/>
    </row>
    <row r="1567" spans="3:7" ht="12.75">
      <c r="C1567" s="108"/>
      <c r="G1567" s="108"/>
    </row>
    <row r="1568" spans="3:7" ht="12.75">
      <c r="C1568" s="108"/>
      <c r="G1568" s="108"/>
    </row>
    <row r="1569" spans="3:7" ht="12.75">
      <c r="C1569" s="108"/>
      <c r="G1569" s="108"/>
    </row>
    <row r="1570" spans="3:7" ht="12.75">
      <c r="C1570" s="108"/>
      <c r="G1570" s="108"/>
    </row>
    <row r="1571" spans="3:7" ht="12.75">
      <c r="C1571" s="108"/>
      <c r="G1571" s="108"/>
    </row>
    <row r="1572" spans="3:7" ht="12.75">
      <c r="C1572" s="108"/>
      <c r="G1572" s="108"/>
    </row>
    <row r="1573" spans="3:7" ht="12.75">
      <c r="C1573" s="108"/>
      <c r="G1573" s="108"/>
    </row>
    <row r="1574" spans="3:7" ht="12.75">
      <c r="C1574" s="108"/>
      <c r="G1574" s="108"/>
    </row>
    <row r="1575" spans="3:7" ht="12.75">
      <c r="C1575" s="108"/>
      <c r="G1575" s="108"/>
    </row>
    <row r="1576" spans="3:7" ht="12.75">
      <c r="C1576" s="108"/>
      <c r="G1576" s="108"/>
    </row>
    <row r="1577" spans="3:7" ht="12.75">
      <c r="C1577" s="108"/>
      <c r="G1577" s="108"/>
    </row>
    <row r="1578" spans="3:7" ht="12.75">
      <c r="C1578" s="108"/>
      <c r="G1578" s="108"/>
    </row>
    <row r="1579" spans="3:7" ht="12.75">
      <c r="C1579" s="108"/>
      <c r="G1579" s="108"/>
    </row>
    <row r="1580" spans="3:7" ht="12.75">
      <c r="C1580" s="108"/>
      <c r="G1580" s="108"/>
    </row>
    <row r="1581" spans="3:7" ht="12.75">
      <c r="C1581" s="108"/>
      <c r="G1581" s="108"/>
    </row>
    <row r="1582" spans="3:7" ht="12.75">
      <c r="C1582" s="108"/>
      <c r="G1582" s="108"/>
    </row>
    <row r="1583" spans="3:7" ht="12.75">
      <c r="C1583" s="108"/>
      <c r="G1583" s="108"/>
    </row>
    <row r="1584" spans="3:7" ht="12.75">
      <c r="C1584" s="108"/>
      <c r="G1584" s="108"/>
    </row>
    <row r="1585" spans="3:7" ht="12.75">
      <c r="C1585" s="108"/>
      <c r="G1585" s="108"/>
    </row>
    <row r="1586" spans="3:7" ht="12.75">
      <c r="C1586" s="108"/>
      <c r="G1586" s="108"/>
    </row>
    <row r="1587" spans="3:7" ht="12.75">
      <c r="C1587" s="108"/>
      <c r="G1587" s="108"/>
    </row>
    <row r="1588" spans="3:7" ht="12.75">
      <c r="C1588" s="108"/>
      <c r="G1588" s="108"/>
    </row>
    <row r="1589" spans="3:7" ht="12.75">
      <c r="C1589" s="108"/>
      <c r="G1589" s="108"/>
    </row>
    <row r="1590" spans="3:7" ht="12.75">
      <c r="C1590" s="108"/>
      <c r="G1590" s="108"/>
    </row>
    <row r="1591" spans="3:7" ht="12.75">
      <c r="C1591" s="108"/>
      <c r="G1591" s="108"/>
    </row>
    <row r="1592" spans="3:7" ht="12.75">
      <c r="C1592" s="108"/>
      <c r="G1592" s="108"/>
    </row>
    <row r="1593" spans="3:7" ht="12.75">
      <c r="C1593" s="108"/>
      <c r="G1593" s="108"/>
    </row>
    <row r="1594" spans="3:7" ht="12.75">
      <c r="C1594" s="108"/>
      <c r="G1594" s="108"/>
    </row>
    <row r="1595" spans="3:7" ht="12.75">
      <c r="C1595" s="108"/>
      <c r="G1595" s="108"/>
    </row>
    <row r="1596" spans="3:7" ht="12.75">
      <c r="C1596" s="108"/>
      <c r="G1596" s="108"/>
    </row>
    <row r="1597" spans="3:7" ht="12.75">
      <c r="C1597" s="108"/>
      <c r="G1597" s="108"/>
    </row>
    <row r="1598" spans="3:7" ht="12.75">
      <c r="C1598" s="108"/>
      <c r="G1598" s="108"/>
    </row>
    <row r="1599" spans="3:7" ht="12.75">
      <c r="C1599" s="108"/>
      <c r="G1599" s="108"/>
    </row>
    <row r="1600" spans="3:7" ht="12.75">
      <c r="C1600" s="108"/>
      <c r="G1600" s="108"/>
    </row>
    <row r="1601" spans="3:7" ht="12.75">
      <c r="C1601" s="108"/>
      <c r="G1601" s="108"/>
    </row>
    <row r="1602" spans="3:7" ht="12.75">
      <c r="C1602" s="108"/>
      <c r="G1602" s="108"/>
    </row>
    <row r="1603" spans="3:7" ht="12.75">
      <c r="C1603" s="108"/>
      <c r="G1603" s="108"/>
    </row>
    <row r="1604" spans="3:7" ht="12.75">
      <c r="C1604" s="108"/>
      <c r="G1604" s="108"/>
    </row>
    <row r="1605" spans="3:7" ht="12.75">
      <c r="C1605" s="108"/>
      <c r="G1605" s="108"/>
    </row>
    <row r="1606" spans="3:7" ht="12.75">
      <c r="C1606" s="108"/>
      <c r="G1606" s="108"/>
    </row>
    <row r="1607" spans="3:7" ht="12.75">
      <c r="C1607" s="108"/>
      <c r="G1607" s="108"/>
    </row>
    <row r="1608" spans="3:7" ht="12.75">
      <c r="C1608" s="108"/>
      <c r="G1608" s="108"/>
    </row>
    <row r="1609" spans="3:7" ht="12.75">
      <c r="C1609" s="108"/>
      <c r="G1609" s="108"/>
    </row>
    <row r="1610" spans="3:7" ht="12.75">
      <c r="C1610" s="108"/>
      <c r="G1610" s="108"/>
    </row>
    <row r="1611" spans="3:7" ht="12.75">
      <c r="C1611" s="108"/>
      <c r="G1611" s="108"/>
    </row>
    <row r="1612" spans="3:7" ht="12.75">
      <c r="C1612" s="108"/>
      <c r="G1612" s="108"/>
    </row>
    <row r="1613" spans="3:7" ht="12.75">
      <c r="C1613" s="108"/>
      <c r="G1613" s="108"/>
    </row>
    <row r="1614" spans="3:7" ht="12.75">
      <c r="C1614" s="108"/>
      <c r="G1614" s="108"/>
    </row>
    <row r="1615" spans="3:7" ht="12.75">
      <c r="C1615" s="108"/>
      <c r="G1615" s="108"/>
    </row>
    <row r="1616" spans="3:7" ht="12.75">
      <c r="C1616" s="108"/>
      <c r="G1616" s="108"/>
    </row>
    <row r="1617" spans="3:7" ht="12.75">
      <c r="C1617" s="108"/>
      <c r="G1617" s="108"/>
    </row>
    <row r="1618" spans="3:7" ht="12.75">
      <c r="C1618" s="108"/>
      <c r="G1618" s="108"/>
    </row>
    <row r="1619" spans="3:7" ht="12.75">
      <c r="C1619" s="108"/>
      <c r="G1619" s="108"/>
    </row>
    <row r="1620" spans="3:7" ht="12.75">
      <c r="C1620" s="108"/>
      <c r="G1620" s="108"/>
    </row>
    <row r="1621" spans="3:7" ht="12.75">
      <c r="C1621" s="108"/>
      <c r="G1621" s="108"/>
    </row>
    <row r="1622" spans="3:7" ht="12.75">
      <c r="C1622" s="108"/>
      <c r="G1622" s="108"/>
    </row>
    <row r="1623" spans="3:7" ht="12.75">
      <c r="C1623" s="108"/>
      <c r="G1623" s="108"/>
    </row>
    <row r="1624" spans="3:7" ht="12.75">
      <c r="C1624" s="108"/>
      <c r="G1624" s="108"/>
    </row>
    <row r="1625" spans="3:7" ht="12.75">
      <c r="C1625" s="108"/>
      <c r="G1625" s="108"/>
    </row>
    <row r="1626" spans="3:7" ht="12.75">
      <c r="C1626" s="108"/>
      <c r="G1626" s="108"/>
    </row>
    <row r="1627" spans="3:7" ht="12.75">
      <c r="C1627" s="108"/>
      <c r="G1627" s="108"/>
    </row>
    <row r="1628" spans="3:7" ht="12.75">
      <c r="C1628" s="108"/>
      <c r="G1628" s="108"/>
    </row>
    <row r="1629" spans="3:7" ht="12.75">
      <c r="C1629" s="108"/>
      <c r="G1629" s="108"/>
    </row>
    <row r="1630" spans="3:7" ht="12.75">
      <c r="C1630" s="108"/>
      <c r="G1630" s="108"/>
    </row>
    <row r="1631" spans="3:7" ht="12.75">
      <c r="C1631" s="108"/>
      <c r="G1631" s="108"/>
    </row>
    <row r="1632" spans="3:7" ht="12.75">
      <c r="C1632" s="108"/>
      <c r="G1632" s="108"/>
    </row>
    <row r="1633" spans="3:7" ht="12.75">
      <c r="C1633" s="108"/>
      <c r="G1633" s="108"/>
    </row>
    <row r="1634" spans="3:7" ht="12.75">
      <c r="C1634" s="108"/>
      <c r="G1634" s="108"/>
    </row>
    <row r="1635" spans="3:7" ht="12.75">
      <c r="C1635" s="108"/>
      <c r="G1635" s="108"/>
    </row>
    <row r="1636" spans="3:7" ht="12.75">
      <c r="C1636" s="108"/>
      <c r="G1636" s="108"/>
    </row>
    <row r="1637" spans="3:7" ht="12.75">
      <c r="C1637" s="108"/>
      <c r="G1637" s="108"/>
    </row>
    <row r="1638" spans="3:7" ht="12.75">
      <c r="C1638" s="108"/>
      <c r="G1638" s="108"/>
    </row>
    <row r="1639" spans="3:7" ht="12.75">
      <c r="C1639" s="108"/>
      <c r="G1639" s="108"/>
    </row>
    <row r="1640" spans="3:7" ht="12.75">
      <c r="C1640" s="108"/>
      <c r="G1640" s="108"/>
    </row>
    <row r="1641" spans="3:7" ht="12.75">
      <c r="C1641" s="108"/>
      <c r="G1641" s="108"/>
    </row>
    <row r="1642" spans="3:7" ht="12.75">
      <c r="C1642" s="108"/>
      <c r="G1642" s="108"/>
    </row>
    <row r="1643" spans="3:7" ht="12.75">
      <c r="C1643" s="108"/>
      <c r="G1643" s="108"/>
    </row>
    <row r="1644" spans="3:7" ht="12.75">
      <c r="C1644" s="108"/>
      <c r="G1644" s="108"/>
    </row>
    <row r="1645" spans="3:7" ht="12.75">
      <c r="C1645" s="108"/>
      <c r="G1645" s="108"/>
    </row>
    <row r="1646" spans="3:7" ht="12.75">
      <c r="C1646" s="108"/>
      <c r="G1646" s="108"/>
    </row>
    <row r="1647" spans="3:7" ht="12.75">
      <c r="C1647" s="108"/>
      <c r="G1647" s="108"/>
    </row>
    <row r="1648" spans="3:7" ht="12.75">
      <c r="C1648" s="108"/>
      <c r="G1648" s="108"/>
    </row>
    <row r="1649" spans="3:7" ht="12.75">
      <c r="C1649" s="108"/>
      <c r="G1649" s="108"/>
    </row>
    <row r="1650" spans="3:7" ht="12.75">
      <c r="C1650" s="108"/>
      <c r="G1650" s="108"/>
    </row>
    <row r="1651" spans="3:7" ht="12.75">
      <c r="C1651" s="108"/>
      <c r="G1651" s="108"/>
    </row>
    <row r="1652" spans="3:7" ht="12.75">
      <c r="C1652" s="108"/>
      <c r="G1652" s="108"/>
    </row>
    <row r="1653" spans="3:7" ht="12.75">
      <c r="C1653" s="108"/>
      <c r="G1653" s="108"/>
    </row>
    <row r="1654" spans="3:7" ht="12.75">
      <c r="C1654" s="108"/>
      <c r="G1654" s="108"/>
    </row>
    <row r="1655" spans="3:7" ht="12.75">
      <c r="C1655" s="108"/>
      <c r="G1655" s="108"/>
    </row>
    <row r="1656" spans="3:7" ht="12.75">
      <c r="C1656" s="108"/>
      <c r="G1656" s="108"/>
    </row>
    <row r="1657" spans="3:7" ht="12.75">
      <c r="C1657" s="108"/>
      <c r="G1657" s="108"/>
    </row>
    <row r="1658" spans="3:7" ht="12.75">
      <c r="C1658" s="108"/>
      <c r="G1658" s="108"/>
    </row>
    <row r="1659" spans="3:7" ht="12.75">
      <c r="C1659" s="108"/>
      <c r="G1659" s="108"/>
    </row>
    <row r="1660" spans="3:7" ht="12.75">
      <c r="C1660" s="108"/>
      <c r="G1660" s="108"/>
    </row>
    <row r="1661" spans="3:7" ht="12.75">
      <c r="C1661" s="108"/>
      <c r="G1661" s="108"/>
    </row>
    <row r="1662" spans="3:7" ht="12.75">
      <c r="C1662" s="108"/>
      <c r="G1662" s="108"/>
    </row>
    <row r="1663" spans="3:7" ht="12.75">
      <c r="C1663" s="108"/>
      <c r="G1663" s="108"/>
    </row>
    <row r="1664" spans="3:7" ht="12.75">
      <c r="C1664" s="108"/>
      <c r="G1664" s="108"/>
    </row>
    <row r="1665" spans="3:7" ht="12.75">
      <c r="C1665" s="108"/>
      <c r="G1665" s="108"/>
    </row>
    <row r="1666" spans="3:7" ht="12.75">
      <c r="C1666" s="108"/>
      <c r="G1666" s="108"/>
    </row>
    <row r="1667" spans="3:7" ht="12.75">
      <c r="C1667" s="108"/>
      <c r="G1667" s="108"/>
    </row>
    <row r="1668" spans="3:7" ht="12.75">
      <c r="C1668" s="108"/>
      <c r="G1668" s="108"/>
    </row>
    <row r="1669" spans="3:7" ht="12.75">
      <c r="C1669" s="108"/>
      <c r="G1669" s="108"/>
    </row>
    <row r="1670" spans="3:7" ht="12.75">
      <c r="C1670" s="108"/>
      <c r="G1670" s="108"/>
    </row>
    <row r="1671" spans="3:7" ht="12.75">
      <c r="C1671" s="108"/>
      <c r="G1671" s="108"/>
    </row>
    <row r="1672" spans="3:7" ht="12.75">
      <c r="C1672" s="108"/>
      <c r="G1672" s="108"/>
    </row>
    <row r="1673" spans="3:7" ht="12.75">
      <c r="C1673" s="108"/>
      <c r="G1673" s="108"/>
    </row>
    <row r="1674" spans="3:7" ht="12.75">
      <c r="C1674" s="108"/>
      <c r="G1674" s="108"/>
    </row>
    <row r="1675" spans="3:7" ht="12.75">
      <c r="C1675" s="108"/>
      <c r="G1675" s="108"/>
    </row>
    <row r="1676" spans="3:7" ht="12.75">
      <c r="C1676" s="108"/>
      <c r="G1676" s="108"/>
    </row>
    <row r="1677" spans="3:7" ht="12.75">
      <c r="C1677" s="108"/>
      <c r="G1677" s="108"/>
    </row>
    <row r="1678" spans="3:7" ht="12.75">
      <c r="C1678" s="108"/>
      <c r="G1678" s="108"/>
    </row>
    <row r="1679" spans="3:7" ht="12.75">
      <c r="C1679" s="108"/>
      <c r="G1679" s="108"/>
    </row>
    <row r="1680" spans="3:7" ht="12.75">
      <c r="C1680" s="108"/>
      <c r="G1680" s="108"/>
    </row>
    <row r="1681" spans="3:7" ht="12.75">
      <c r="C1681" s="108"/>
      <c r="G1681" s="108"/>
    </row>
    <row r="1682" spans="3:7" ht="12.75">
      <c r="C1682" s="108"/>
      <c r="G1682" s="108"/>
    </row>
    <row r="1683" spans="3:7" ht="12.75">
      <c r="C1683" s="108"/>
      <c r="G1683" s="108"/>
    </row>
    <row r="1684" spans="3:7" ht="12.75">
      <c r="C1684" s="108"/>
      <c r="G1684" s="108"/>
    </row>
    <row r="1685" spans="3:7" ht="12.75">
      <c r="C1685" s="108"/>
      <c r="G1685" s="108"/>
    </row>
    <row r="1686" spans="3:7" ht="12.75">
      <c r="C1686" s="108"/>
      <c r="G1686" s="108"/>
    </row>
    <row r="1687" spans="3:7" ht="12.75">
      <c r="C1687" s="108"/>
      <c r="G1687" s="108"/>
    </row>
    <row r="1688" spans="3:7" ht="12.75">
      <c r="C1688" s="108"/>
      <c r="G1688" s="108"/>
    </row>
    <row r="1689" spans="3:7" ht="12.75">
      <c r="C1689" s="108"/>
      <c r="G1689" s="108"/>
    </row>
    <row r="1690" spans="3:7" ht="12.75">
      <c r="C1690" s="108"/>
      <c r="G1690" s="108"/>
    </row>
    <row r="1691" spans="3:7" ht="12.75">
      <c r="C1691" s="108"/>
      <c r="G1691" s="108"/>
    </row>
    <row r="1692" spans="3:7" ht="12.75">
      <c r="C1692" s="108"/>
      <c r="G1692" s="108"/>
    </row>
    <row r="1693" spans="3:7" ht="12.75">
      <c r="C1693" s="108"/>
      <c r="G1693" s="108"/>
    </row>
    <row r="1694" spans="3:7" ht="12.75">
      <c r="C1694" s="108"/>
      <c r="G1694" s="108"/>
    </row>
    <row r="1695" spans="3:7" ht="12.75">
      <c r="C1695" s="108"/>
      <c r="G1695" s="108"/>
    </row>
    <row r="1696" spans="3:7" ht="12.75">
      <c r="C1696" s="108"/>
      <c r="G1696" s="108"/>
    </row>
    <row r="1697" spans="3:7" ht="12.75">
      <c r="C1697" s="108"/>
      <c r="G1697" s="108"/>
    </row>
    <row r="1698" spans="3:7" ht="12.75">
      <c r="C1698" s="108"/>
      <c r="G1698" s="108"/>
    </row>
    <row r="1699" spans="3:7" ht="12.75">
      <c r="C1699" s="108"/>
      <c r="G1699" s="108"/>
    </row>
    <row r="1700" spans="3:7" ht="12.75">
      <c r="C1700" s="108"/>
      <c r="G1700" s="108"/>
    </row>
    <row r="1701" spans="3:7" ht="12.75">
      <c r="C1701" s="108"/>
      <c r="G1701" s="108"/>
    </row>
    <row r="1702" spans="3:7" ht="12.75">
      <c r="C1702" s="108"/>
      <c r="G1702" s="108"/>
    </row>
    <row r="1703" spans="3:7" ht="12.75">
      <c r="C1703" s="108"/>
      <c r="G1703" s="108"/>
    </row>
    <row r="1704" spans="3:7" ht="12.75">
      <c r="C1704" s="108"/>
      <c r="G1704" s="108"/>
    </row>
    <row r="1705" spans="3:7" ht="12.75">
      <c r="C1705" s="108"/>
      <c r="G1705" s="108"/>
    </row>
    <row r="1706" spans="3:7" ht="12.75">
      <c r="C1706" s="108"/>
      <c r="G1706" s="108"/>
    </row>
    <row r="1707" spans="3:7" ht="12.75">
      <c r="C1707" s="108"/>
      <c r="G1707" s="108"/>
    </row>
    <row r="1708" spans="3:7" ht="12.75">
      <c r="C1708" s="108"/>
      <c r="G1708" s="108"/>
    </row>
    <row r="1709" spans="3:7" ht="12.75">
      <c r="C1709" s="108"/>
      <c r="G1709" s="108"/>
    </row>
    <row r="1710" spans="3:7" ht="12.75">
      <c r="C1710" s="108"/>
      <c r="G1710" s="108"/>
    </row>
    <row r="1711" spans="3:7" ht="12.75">
      <c r="C1711" s="108"/>
      <c r="G1711" s="108"/>
    </row>
    <row r="1712" spans="3:7" ht="12.75">
      <c r="C1712" s="108"/>
      <c r="G1712" s="108"/>
    </row>
    <row r="1713" spans="3:7" ht="12.75">
      <c r="C1713" s="108"/>
      <c r="G1713" s="108"/>
    </row>
    <row r="1714" spans="3:7" ht="12.75">
      <c r="C1714" s="108"/>
      <c r="G1714" s="108"/>
    </row>
    <row r="1715" spans="3:7" ht="12.75">
      <c r="C1715" s="108"/>
      <c r="G1715" s="108"/>
    </row>
    <row r="1716" spans="3:7" ht="12.75">
      <c r="C1716" s="108"/>
      <c r="G1716" s="108"/>
    </row>
    <row r="1717" spans="3:7" ht="12.75">
      <c r="C1717" s="108"/>
      <c r="G1717" s="108"/>
    </row>
    <row r="1718" spans="3:7" ht="12.75">
      <c r="C1718" s="108"/>
      <c r="G1718" s="108"/>
    </row>
    <row r="1719" spans="3:7" ht="12.75">
      <c r="C1719" s="108"/>
      <c r="G1719" s="108"/>
    </row>
    <row r="1720" spans="3:7" ht="12.75">
      <c r="C1720" s="108"/>
      <c r="G1720" s="108"/>
    </row>
    <row r="1721" spans="3:7" ht="12.75">
      <c r="C1721" s="108"/>
      <c r="G1721" s="108"/>
    </row>
    <row r="1722" spans="3:7" ht="12.75">
      <c r="C1722" s="108"/>
      <c r="G1722" s="108"/>
    </row>
    <row r="1723" spans="3:7" ht="12.75">
      <c r="C1723" s="108"/>
      <c r="G1723" s="108"/>
    </row>
    <row r="1724" spans="3:7" ht="12.75">
      <c r="C1724" s="108"/>
      <c r="G1724" s="108"/>
    </row>
    <row r="1725" spans="3:7" ht="12.75">
      <c r="C1725" s="108"/>
      <c r="G1725" s="108"/>
    </row>
    <row r="1726" spans="3:7" ht="12.75">
      <c r="C1726" s="108"/>
      <c r="G1726" s="108"/>
    </row>
    <row r="1727" spans="3:7" ht="12.75">
      <c r="C1727" s="108"/>
      <c r="G1727" s="108"/>
    </row>
    <row r="1728" spans="3:7" ht="12.75">
      <c r="C1728" s="108"/>
      <c r="G1728" s="108"/>
    </row>
    <row r="1729" spans="3:7" ht="12.75">
      <c r="C1729" s="108"/>
      <c r="G1729" s="108"/>
    </row>
    <row r="1730" spans="3:7" ht="12.75">
      <c r="C1730" s="108"/>
      <c r="G1730" s="108"/>
    </row>
    <row r="1731" spans="3:7" ht="12.75">
      <c r="C1731" s="108"/>
      <c r="G1731" s="108"/>
    </row>
    <row r="1732" spans="3:7" ht="12.75">
      <c r="C1732" s="108"/>
      <c r="G1732" s="108"/>
    </row>
    <row r="1733" spans="3:7" ht="12.75">
      <c r="C1733" s="108"/>
      <c r="G1733" s="108"/>
    </row>
    <row r="1734" spans="3:7" ht="12.75">
      <c r="C1734" s="108"/>
      <c r="G1734" s="108"/>
    </row>
    <row r="1735" spans="3:7" ht="12.75">
      <c r="C1735" s="108"/>
      <c r="G1735" s="108"/>
    </row>
    <row r="1736" spans="3:7" ht="12.75">
      <c r="C1736" s="108"/>
      <c r="G1736" s="108"/>
    </row>
    <row r="1737" spans="3:7" ht="12.75">
      <c r="C1737" s="108"/>
      <c r="G1737" s="108"/>
    </row>
    <row r="1738" spans="3:7" ht="12.75">
      <c r="C1738" s="108"/>
      <c r="G1738" s="108"/>
    </row>
    <row r="1739" spans="3:7" ht="12.75">
      <c r="C1739" s="108"/>
      <c r="G1739" s="108"/>
    </row>
    <row r="1740" spans="3:7" ht="12.75">
      <c r="C1740" s="108"/>
      <c r="G1740" s="108"/>
    </row>
    <row r="1741" spans="3:7" ht="12.75">
      <c r="C1741" s="108"/>
      <c r="G1741" s="108"/>
    </row>
    <row r="1742" spans="3:7" ht="12.75">
      <c r="C1742" s="108"/>
      <c r="G1742" s="108"/>
    </row>
    <row r="1743" spans="3:7" ht="12.75">
      <c r="C1743" s="108"/>
      <c r="G1743" s="108"/>
    </row>
    <row r="1744" spans="3:7" ht="12.75">
      <c r="C1744" s="108"/>
      <c r="G1744" s="108"/>
    </row>
    <row r="1745" spans="3:7" ht="12.75">
      <c r="C1745" s="108"/>
      <c r="G1745" s="108"/>
    </row>
    <row r="1746" spans="3:7" ht="12.75">
      <c r="C1746" s="108"/>
      <c r="G1746" s="108"/>
    </row>
    <row r="1747" spans="3:7" ht="12.75">
      <c r="C1747" s="108"/>
      <c r="G1747" s="108"/>
    </row>
    <row r="1748" spans="3:7" ht="12.75">
      <c r="C1748" s="108"/>
      <c r="G1748" s="108"/>
    </row>
    <row r="1749" spans="3:7" ht="12.75">
      <c r="C1749" s="108"/>
      <c r="G1749" s="108"/>
    </row>
    <row r="1750" spans="3:7" ht="12.75">
      <c r="C1750" s="108"/>
      <c r="G1750" s="108"/>
    </row>
    <row r="1751" spans="3:7" ht="12.75">
      <c r="C1751" s="108"/>
      <c r="G1751" s="108"/>
    </row>
    <row r="1752" spans="3:7" ht="12.75">
      <c r="C1752" s="108"/>
      <c r="G1752" s="108"/>
    </row>
    <row r="1753" spans="3:7" ht="12.75">
      <c r="C1753" s="108"/>
      <c r="G1753" s="108"/>
    </row>
    <row r="1754" spans="3:7" ht="12.75">
      <c r="C1754" s="108"/>
      <c r="G1754" s="108"/>
    </row>
    <row r="1755" spans="3:7" ht="12.75">
      <c r="C1755" s="108"/>
      <c r="G1755" s="108"/>
    </row>
    <row r="1756" spans="3:7" ht="12.75">
      <c r="C1756" s="108"/>
      <c r="G1756" s="108"/>
    </row>
    <row r="1757" spans="3:7" ht="12.75">
      <c r="C1757" s="108"/>
      <c r="G1757" s="108"/>
    </row>
    <row r="1758" spans="3:7" ht="12.75">
      <c r="C1758" s="108"/>
      <c r="G1758" s="108"/>
    </row>
    <row r="1759" spans="3:7" ht="12.75">
      <c r="C1759" s="108"/>
      <c r="G1759" s="108"/>
    </row>
    <row r="1760" spans="3:7" ht="12.75">
      <c r="C1760" s="108"/>
      <c r="G1760" s="108"/>
    </row>
    <row r="1761" spans="3:7" ht="12.75">
      <c r="C1761" s="108"/>
      <c r="G1761" s="108"/>
    </row>
    <row r="1762" spans="3:7" ht="12.75">
      <c r="C1762" s="108"/>
      <c r="G1762" s="108"/>
    </row>
    <row r="1763" spans="3:7" ht="12.75">
      <c r="C1763" s="108"/>
      <c r="G1763" s="108"/>
    </row>
    <row r="1764" spans="3:7" ht="12.75">
      <c r="C1764" s="108"/>
      <c r="G1764" s="108"/>
    </row>
    <row r="1765" spans="3:7" ht="12.75">
      <c r="C1765" s="108"/>
      <c r="G1765" s="108"/>
    </row>
    <row r="1766" spans="3:7" ht="12.75">
      <c r="C1766" s="108"/>
      <c r="G1766" s="108"/>
    </row>
    <row r="1767" spans="3:7" ht="12.75">
      <c r="C1767" s="108"/>
      <c r="G1767" s="108"/>
    </row>
    <row r="1768" spans="3:7" ht="12.75">
      <c r="C1768" s="108"/>
      <c r="G1768" s="108"/>
    </row>
    <row r="1769" spans="3:7" ht="12.75">
      <c r="C1769" s="108"/>
      <c r="G1769" s="108"/>
    </row>
    <row r="1770" spans="3:7" ht="12.75">
      <c r="C1770" s="108"/>
      <c r="G1770" s="108"/>
    </row>
    <row r="1771" spans="3:7" ht="12.75">
      <c r="C1771" s="108"/>
      <c r="G1771" s="108"/>
    </row>
    <row r="1772" spans="3:7" ht="12.75">
      <c r="C1772" s="108"/>
      <c r="G1772" s="108"/>
    </row>
    <row r="1773" spans="3:7" ht="12.75">
      <c r="C1773" s="108"/>
      <c r="G1773" s="108"/>
    </row>
    <row r="1774" spans="3:7" ht="12.75">
      <c r="C1774" s="108"/>
      <c r="G1774" s="108"/>
    </row>
    <row r="1775" spans="3:7" ht="12.75">
      <c r="C1775" s="108"/>
      <c r="G1775" s="108"/>
    </row>
    <row r="1776" spans="3:7" ht="12.75">
      <c r="C1776" s="108"/>
      <c r="G1776" s="108"/>
    </row>
    <row r="1777" spans="3:7" ht="12.75">
      <c r="C1777" s="108"/>
      <c r="G1777" s="108"/>
    </row>
    <row r="1778" spans="3:7" ht="12.75">
      <c r="C1778" s="108"/>
      <c r="G1778" s="108"/>
    </row>
    <row r="1779" spans="3:7" ht="12.75">
      <c r="C1779" s="108"/>
      <c r="G1779" s="108"/>
    </row>
    <row r="1780" spans="3:7" ht="12.75">
      <c r="C1780" s="108"/>
      <c r="G1780" s="108"/>
    </row>
    <row r="1781" spans="3:7" ht="12.75">
      <c r="C1781" s="108"/>
      <c r="G1781" s="108"/>
    </row>
    <row r="1782" spans="3:7" ht="12.75">
      <c r="C1782" s="108"/>
      <c r="G1782" s="108"/>
    </row>
    <row r="1783" spans="3:7" ht="12.75">
      <c r="C1783" s="108"/>
      <c r="G1783" s="108"/>
    </row>
    <row r="1784" spans="3:7" ht="12.75">
      <c r="C1784" s="108"/>
      <c r="G1784" s="108"/>
    </row>
    <row r="1785" spans="3:7" ht="12.75">
      <c r="C1785" s="108"/>
      <c r="G1785" s="108"/>
    </row>
    <row r="1786" spans="3:7" ht="12.75">
      <c r="C1786" s="108"/>
      <c r="G1786" s="108"/>
    </row>
    <row r="1787" spans="3:7" ht="12.75">
      <c r="C1787" s="108"/>
      <c r="G1787" s="108"/>
    </row>
    <row r="1788" spans="3:7" ht="12.75">
      <c r="C1788" s="108"/>
      <c r="G1788" s="108"/>
    </row>
    <row r="1789" spans="3:7" ht="12.75">
      <c r="C1789" s="108"/>
      <c r="G1789" s="108"/>
    </row>
    <row r="1790" spans="3:7" ht="12.75">
      <c r="C1790" s="108"/>
      <c r="G1790" s="108"/>
    </row>
    <row r="1791" spans="3:7" ht="12.75">
      <c r="C1791" s="108"/>
      <c r="G1791" s="108"/>
    </row>
    <row r="1792" spans="3:7" ht="12.75">
      <c r="C1792" s="108"/>
      <c r="G1792" s="108"/>
    </row>
    <row r="1793" spans="3:7" ht="12.75">
      <c r="C1793" s="108"/>
      <c r="G1793" s="108"/>
    </row>
    <row r="1794" spans="3:7" ht="12.75">
      <c r="C1794" s="108"/>
      <c r="G1794" s="108"/>
    </row>
    <row r="1795" spans="3:7" ht="12.75">
      <c r="C1795" s="108"/>
      <c r="G1795" s="108"/>
    </row>
    <row r="1796" spans="3:7" ht="12.75">
      <c r="C1796" s="108"/>
      <c r="G1796" s="108"/>
    </row>
    <row r="1797" spans="3:7" ht="12.75">
      <c r="C1797" s="108"/>
      <c r="G1797" s="108"/>
    </row>
    <row r="1798" spans="3:7" ht="12.75">
      <c r="C1798" s="108"/>
      <c r="G1798" s="108"/>
    </row>
    <row r="1799" spans="3:7" ht="12.75">
      <c r="C1799" s="108"/>
      <c r="G1799" s="108"/>
    </row>
    <row r="1800" spans="3:7" ht="12.75">
      <c r="C1800" s="108"/>
      <c r="G1800" s="108"/>
    </row>
    <row r="1801" spans="3:7" ht="12.75">
      <c r="C1801" s="108"/>
      <c r="G1801" s="108"/>
    </row>
    <row r="1802" spans="3:7" ht="12.75">
      <c r="C1802" s="108"/>
      <c r="G1802" s="108"/>
    </row>
    <row r="1803" spans="3:7" ht="12.75">
      <c r="C1803" s="108"/>
      <c r="G1803" s="108"/>
    </row>
    <row r="1804" spans="3:7" ht="12.75">
      <c r="C1804" s="108"/>
      <c r="G1804" s="108"/>
    </row>
    <row r="1805" spans="3:7" ht="12.75">
      <c r="C1805" s="108"/>
      <c r="G1805" s="108"/>
    </row>
    <row r="1806" spans="3:7" ht="12.75">
      <c r="C1806" s="108"/>
      <c r="G1806" s="108"/>
    </row>
    <row r="1807" spans="3:7" ht="12.75">
      <c r="C1807" s="108"/>
      <c r="G1807" s="108"/>
    </row>
    <row r="1808" spans="3:7" ht="12.75">
      <c r="C1808" s="108"/>
      <c r="G1808" s="108"/>
    </row>
    <row r="1809" spans="3:7" ht="12.75">
      <c r="C1809" s="108"/>
      <c r="G1809" s="108"/>
    </row>
    <row r="1810" spans="3:7" ht="12.75">
      <c r="C1810" s="108"/>
      <c r="G1810" s="108"/>
    </row>
    <row r="1811" spans="3:7" ht="12.75">
      <c r="C1811" s="108"/>
      <c r="G1811" s="108"/>
    </row>
    <row r="1812" spans="3:7" ht="12.75">
      <c r="C1812" s="108"/>
      <c r="G1812" s="108"/>
    </row>
    <row r="1813" spans="3:7" ht="12.75">
      <c r="C1813" s="108"/>
      <c r="G1813" s="108"/>
    </row>
    <row r="1814" spans="3:7" ht="12.75">
      <c r="C1814" s="108"/>
      <c r="G1814" s="108"/>
    </row>
    <row r="1815" spans="3:7" ht="12.75">
      <c r="C1815" s="108"/>
      <c r="G1815" s="108"/>
    </row>
    <row r="1816" spans="3:7" ht="12.75">
      <c r="C1816" s="108"/>
      <c r="G1816" s="108"/>
    </row>
    <row r="1817" spans="3:7" ht="12.75">
      <c r="C1817" s="108"/>
      <c r="G1817" s="108"/>
    </row>
    <row r="1818" spans="3:7" ht="12.75">
      <c r="C1818" s="108"/>
      <c r="G1818" s="108"/>
    </row>
    <row r="1819" spans="3:7" ht="12.75">
      <c r="C1819" s="108"/>
      <c r="G1819" s="108"/>
    </row>
    <row r="1820" spans="3:7" ht="12.75">
      <c r="C1820" s="108"/>
      <c r="G1820" s="108"/>
    </row>
    <row r="1821" spans="3:7" ht="12.75">
      <c r="C1821" s="108"/>
      <c r="G1821" s="108"/>
    </row>
    <row r="1822" spans="3:7" ht="12.75">
      <c r="C1822" s="108"/>
      <c r="G1822" s="108"/>
    </row>
    <row r="1823" spans="3:7" ht="12.75">
      <c r="C1823" s="108"/>
      <c r="G1823" s="108"/>
    </row>
    <row r="1824" spans="3:7" ht="12.75">
      <c r="C1824" s="108"/>
      <c r="G1824" s="108"/>
    </row>
    <row r="1825" spans="3:7" ht="12.75">
      <c r="C1825" s="108"/>
      <c r="G1825" s="108"/>
    </row>
    <row r="1826" spans="3:7" ht="12.75">
      <c r="C1826" s="108"/>
      <c r="G1826" s="108"/>
    </row>
    <row r="1827" spans="3:7" ht="12.75">
      <c r="C1827" s="108"/>
      <c r="G1827" s="108"/>
    </row>
    <row r="1828" spans="3:7" ht="12.75">
      <c r="C1828" s="108"/>
      <c r="G1828" s="108"/>
    </row>
    <row r="1829" spans="3:7" ht="12.75">
      <c r="C1829" s="108"/>
      <c r="G1829" s="108"/>
    </row>
    <row r="1830" spans="3:7" ht="12.75">
      <c r="C1830" s="108"/>
      <c r="G1830" s="108"/>
    </row>
    <row r="1831" spans="3:7" ht="12.75">
      <c r="C1831" s="108"/>
      <c r="G1831" s="108"/>
    </row>
    <row r="1832" spans="3:7" ht="12.75">
      <c r="C1832" s="108"/>
      <c r="G1832" s="108"/>
    </row>
    <row r="1833" spans="3:7" ht="12.75">
      <c r="C1833" s="108"/>
      <c r="G1833" s="108"/>
    </row>
    <row r="1834" spans="3:7" ht="12.75">
      <c r="C1834" s="108"/>
      <c r="G1834" s="108"/>
    </row>
    <row r="1835" spans="3:7" ht="12.75">
      <c r="C1835" s="108"/>
      <c r="G1835" s="108"/>
    </row>
    <row r="1836" spans="3:7" ht="12.75">
      <c r="C1836" s="108"/>
      <c r="G1836" s="108"/>
    </row>
    <row r="1837" spans="3:7" ht="12.75">
      <c r="C1837" s="108"/>
      <c r="G1837" s="108"/>
    </row>
    <row r="1838" spans="3:7" ht="12.75">
      <c r="C1838" s="108"/>
      <c r="G1838" s="108"/>
    </row>
    <row r="1839" spans="3:7" ht="12.75">
      <c r="C1839" s="108"/>
      <c r="G1839" s="108"/>
    </row>
    <row r="1840" spans="3:7" ht="12.75">
      <c r="C1840" s="108"/>
      <c r="G1840" s="108"/>
    </row>
    <row r="1841" spans="3:7" ht="12.75">
      <c r="C1841" s="108"/>
      <c r="G1841" s="108"/>
    </row>
    <row r="1842" spans="3:7" ht="12.75">
      <c r="C1842" s="108"/>
      <c r="G1842" s="108"/>
    </row>
    <row r="1843" spans="3:7" ht="12.75">
      <c r="C1843" s="108"/>
      <c r="G1843" s="108"/>
    </row>
    <row r="1844" spans="3:7" ht="12.75">
      <c r="C1844" s="108"/>
      <c r="G1844" s="108"/>
    </row>
    <row r="1845" spans="3:7" ht="12.75">
      <c r="C1845" s="108"/>
      <c r="G1845" s="108"/>
    </row>
    <row r="1846" spans="3:7" ht="12.75">
      <c r="C1846" s="108"/>
      <c r="G1846" s="108"/>
    </row>
    <row r="1847" spans="3:7" ht="12.75">
      <c r="C1847" s="108"/>
      <c r="G1847" s="108"/>
    </row>
    <row r="1848" spans="3:7" ht="12.75">
      <c r="C1848" s="108"/>
      <c r="G1848" s="108"/>
    </row>
    <row r="1849" spans="3:7" ht="12.75">
      <c r="C1849" s="108"/>
      <c r="G1849" s="108"/>
    </row>
    <row r="1850" spans="3:7" ht="12.75">
      <c r="C1850" s="108"/>
      <c r="G1850" s="108"/>
    </row>
    <row r="1851" spans="3:7" ht="12.75">
      <c r="C1851" s="108"/>
      <c r="G1851" s="108"/>
    </row>
    <row r="1852" spans="3:7" ht="12.75">
      <c r="C1852" s="108"/>
      <c r="G1852" s="108"/>
    </row>
    <row r="1853" spans="3:7" ht="12.75">
      <c r="C1853" s="108"/>
      <c r="G1853" s="108"/>
    </row>
    <row r="1854" spans="3:7" ht="12.75">
      <c r="C1854" s="108"/>
      <c r="G1854" s="108"/>
    </row>
    <row r="1855" spans="3:7" ht="12.75">
      <c r="C1855" s="108"/>
      <c r="G1855" s="108"/>
    </row>
    <row r="1856" spans="3:7" ht="12.75">
      <c r="C1856" s="108"/>
      <c r="G1856" s="108"/>
    </row>
    <row r="1857" spans="3:7" ht="12.75">
      <c r="C1857" s="108"/>
      <c r="G1857" s="108"/>
    </row>
    <row r="1858" spans="3:7" ht="12.75">
      <c r="C1858" s="108"/>
      <c r="G1858" s="108"/>
    </row>
    <row r="1859" spans="3:7" ht="12.75">
      <c r="C1859" s="108"/>
      <c r="G1859" s="108"/>
    </row>
    <row r="1860" spans="3:7" ht="12.75">
      <c r="C1860" s="108"/>
      <c r="G1860" s="108"/>
    </row>
    <row r="1861" spans="3:7" ht="12.75">
      <c r="C1861" s="108"/>
      <c r="G1861" s="108"/>
    </row>
    <row r="1862" spans="3:7" ht="12.75">
      <c r="C1862" s="108"/>
      <c r="G1862" s="108"/>
    </row>
    <row r="1863" spans="3:7" ht="12.75">
      <c r="C1863" s="108"/>
      <c r="G1863" s="108"/>
    </row>
    <row r="1864" spans="3:7" ht="12.75">
      <c r="C1864" s="108"/>
      <c r="G1864" s="108"/>
    </row>
    <row r="1865" spans="3:7" ht="12.75">
      <c r="C1865" s="108"/>
      <c r="G1865" s="108"/>
    </row>
    <row r="1866" spans="3:7" ht="12.75">
      <c r="C1866" s="108"/>
      <c r="G1866" s="108"/>
    </row>
    <row r="1867" spans="3:7" ht="12.75">
      <c r="C1867" s="108"/>
      <c r="G1867" s="108"/>
    </row>
    <row r="1868" spans="3:7" ht="12.75">
      <c r="C1868" s="108"/>
      <c r="G1868" s="108"/>
    </row>
    <row r="1869" spans="3:7" ht="12.75">
      <c r="C1869" s="108"/>
      <c r="G1869" s="108"/>
    </row>
    <row r="1870" spans="3:7" ht="12.75">
      <c r="C1870" s="108"/>
      <c r="G1870" s="108"/>
    </row>
    <row r="1871" spans="3:7" ht="12.75">
      <c r="C1871" s="108"/>
      <c r="G1871" s="108"/>
    </row>
    <row r="1872" spans="3:7" ht="12.75">
      <c r="C1872" s="108"/>
      <c r="G1872" s="108"/>
    </row>
    <row r="1873" spans="3:7" ht="12.75">
      <c r="C1873" s="108"/>
      <c r="G1873" s="108"/>
    </row>
    <row r="1874" spans="3:7" ht="12.75">
      <c r="C1874" s="108"/>
      <c r="G1874" s="108"/>
    </row>
    <row r="1875" spans="3:7" ht="12.75">
      <c r="C1875" s="108"/>
      <c r="G1875" s="108"/>
    </row>
    <row r="1876" spans="3:7" ht="12.75">
      <c r="C1876" s="108"/>
      <c r="G1876" s="108"/>
    </row>
    <row r="1877" spans="3:7" ht="12.75">
      <c r="C1877" s="108"/>
      <c r="G1877" s="108"/>
    </row>
    <row r="1878" spans="3:7" ht="12.75">
      <c r="C1878" s="108"/>
      <c r="G1878" s="108"/>
    </row>
    <row r="1879" spans="3:7" ht="12.75">
      <c r="C1879" s="108"/>
      <c r="G1879" s="108"/>
    </row>
    <row r="1880" spans="3:7" ht="12.75">
      <c r="C1880" s="108"/>
      <c r="G1880" s="108"/>
    </row>
    <row r="1881" spans="3:7" ht="12.75">
      <c r="C1881" s="108"/>
      <c r="G1881" s="108"/>
    </row>
    <row r="1882" spans="3:7" ht="12.75">
      <c r="C1882" s="108"/>
      <c r="G1882" s="108"/>
    </row>
    <row r="1883" spans="3:7" ht="12.75">
      <c r="C1883" s="108"/>
      <c r="G1883" s="108"/>
    </row>
    <row r="1884" spans="3:7" ht="12.75">
      <c r="C1884" s="108"/>
      <c r="G1884" s="108"/>
    </row>
    <row r="1885" spans="3:7" ht="12.75">
      <c r="C1885" s="108"/>
      <c r="G1885" s="108"/>
    </row>
    <row r="1886" spans="3:7" ht="12.75">
      <c r="C1886" s="108"/>
      <c r="G1886" s="108"/>
    </row>
    <row r="1887" spans="3:7" ht="12.75">
      <c r="C1887" s="108"/>
      <c r="G1887" s="108"/>
    </row>
    <row r="1888" spans="3:7" ht="12.75">
      <c r="C1888" s="108"/>
      <c r="G1888" s="108"/>
    </row>
    <row r="1889" spans="3:7" ht="12.75">
      <c r="C1889" s="108"/>
      <c r="G1889" s="108"/>
    </row>
    <row r="1890" spans="3:7" ht="12.75">
      <c r="C1890" s="108"/>
      <c r="G1890" s="108"/>
    </row>
    <row r="1891" spans="3:7" ht="12.75">
      <c r="C1891" s="108"/>
      <c r="G1891" s="108"/>
    </row>
    <row r="1892" spans="3:7" ht="12.75">
      <c r="C1892" s="108"/>
      <c r="G1892" s="108"/>
    </row>
    <row r="1893" spans="3:7" ht="12.75">
      <c r="C1893" s="108"/>
      <c r="G1893" s="108"/>
    </row>
    <row r="1894" spans="3:7" ht="12.75">
      <c r="C1894" s="108"/>
      <c r="G1894" s="108"/>
    </row>
    <row r="1895" spans="3:7" ht="12.75">
      <c r="C1895" s="108"/>
      <c r="G1895" s="108"/>
    </row>
    <row r="1896" spans="3:7" ht="12.75">
      <c r="C1896" s="108"/>
      <c r="G1896" s="108"/>
    </row>
    <row r="1897" spans="3:7" ht="12.75">
      <c r="C1897" s="108"/>
      <c r="G1897" s="108"/>
    </row>
    <row r="1898" spans="3:7" ht="12.75">
      <c r="C1898" s="108"/>
      <c r="G1898" s="108"/>
    </row>
    <row r="1899" spans="3:7" ht="12.75">
      <c r="C1899" s="108"/>
      <c r="G1899" s="108"/>
    </row>
    <row r="1900" spans="3:7" ht="12.75">
      <c r="C1900" s="108"/>
      <c r="G1900" s="108"/>
    </row>
    <row r="1901" spans="3:7" ht="12.75">
      <c r="C1901" s="108"/>
      <c r="G1901" s="108"/>
    </row>
    <row r="1902" spans="3:7" ht="12.75">
      <c r="C1902" s="108"/>
      <c r="G1902" s="108"/>
    </row>
    <row r="1903" spans="3:7" ht="12.75">
      <c r="C1903" s="108"/>
      <c r="G1903" s="108"/>
    </row>
    <row r="1904" spans="3:7" ht="12.75">
      <c r="C1904" s="108"/>
      <c r="G1904" s="108"/>
    </row>
    <row r="1905" spans="3:7" ht="12.75">
      <c r="C1905" s="108"/>
      <c r="G1905" s="108"/>
    </row>
    <row r="1906" spans="3:7" ht="12.75">
      <c r="C1906" s="108"/>
      <c r="G1906" s="108"/>
    </row>
    <row r="1907" spans="3:7" ht="12.75">
      <c r="C1907" s="108"/>
      <c r="G1907" s="108"/>
    </row>
    <row r="1908" spans="3:7" ht="12.75">
      <c r="C1908" s="108"/>
      <c r="G1908" s="108"/>
    </row>
    <row r="1909" spans="3:7" ht="12.75">
      <c r="C1909" s="108"/>
      <c r="G1909" s="108"/>
    </row>
    <row r="1910" spans="3:7" ht="12.75">
      <c r="C1910" s="108"/>
      <c r="G1910" s="108"/>
    </row>
    <row r="1911" spans="3:7" ht="12.75">
      <c r="C1911" s="108"/>
      <c r="G1911" s="108"/>
    </row>
    <row r="1912" spans="3:7" ht="12.75">
      <c r="C1912" s="108"/>
      <c r="G1912" s="108"/>
    </row>
    <row r="1913" spans="3:7" ht="12.75">
      <c r="C1913" s="108"/>
      <c r="G1913" s="108"/>
    </row>
    <row r="1914" spans="3:7" ht="12.75">
      <c r="C1914" s="108"/>
      <c r="G1914" s="108"/>
    </row>
    <row r="1915" spans="3:7" ht="12.75">
      <c r="C1915" s="108"/>
      <c r="G1915" s="108"/>
    </row>
    <row r="1916" spans="3:7" ht="12.75">
      <c r="C1916" s="108"/>
      <c r="G1916" s="108"/>
    </row>
    <row r="1917" spans="3:7" ht="12.75">
      <c r="C1917" s="108"/>
      <c r="G1917" s="108"/>
    </row>
    <row r="1918" spans="3:7" ht="12.75">
      <c r="C1918" s="108"/>
      <c r="G1918" s="108"/>
    </row>
    <row r="1919" spans="3:7" ht="12.75">
      <c r="C1919" s="108"/>
      <c r="G1919" s="108"/>
    </row>
    <row r="1920" spans="3:7" ht="12.75">
      <c r="C1920" s="108"/>
      <c r="G1920" s="108"/>
    </row>
    <row r="1921" spans="3:7" ht="12.75">
      <c r="C1921" s="108"/>
      <c r="G1921" s="108"/>
    </row>
    <row r="1922" spans="3:7" ht="12.75">
      <c r="C1922" s="108"/>
      <c r="G1922" s="108"/>
    </row>
    <row r="1923" spans="3:7" ht="12.75">
      <c r="C1923" s="108"/>
      <c r="G1923" s="108"/>
    </row>
    <row r="1924" spans="3:7" ht="12.75">
      <c r="C1924" s="108"/>
      <c r="G1924" s="108"/>
    </row>
    <row r="1925" spans="3:7" ht="12.75">
      <c r="C1925" s="108"/>
      <c r="G1925" s="108"/>
    </row>
    <row r="1926" spans="3:7" ht="12.75">
      <c r="C1926" s="108"/>
      <c r="G1926" s="108"/>
    </row>
    <row r="1927" spans="3:7" ht="12.75">
      <c r="C1927" s="108"/>
      <c r="G1927" s="108"/>
    </row>
    <row r="1928" spans="3:7" ht="12.75">
      <c r="C1928" s="108"/>
      <c r="G1928" s="108"/>
    </row>
    <row r="1929" spans="3:7" ht="12.75">
      <c r="C1929" s="108"/>
      <c r="G1929" s="108"/>
    </row>
    <row r="1930" spans="3:7" ht="12.75">
      <c r="C1930" s="108"/>
      <c r="G1930" s="108"/>
    </row>
    <row r="1931" spans="3:7" ht="12.75">
      <c r="C1931" s="108"/>
      <c r="G1931" s="108"/>
    </row>
    <row r="1932" spans="3:7" ht="12.75">
      <c r="C1932" s="108"/>
      <c r="G1932" s="108"/>
    </row>
    <row r="1933" spans="3:7" ht="12.75">
      <c r="C1933" s="108"/>
      <c r="G1933" s="108"/>
    </row>
    <row r="1934" spans="3:7" ht="12.75">
      <c r="C1934" s="108"/>
      <c r="G1934" s="108"/>
    </row>
    <row r="1935" spans="3:7" ht="12.75">
      <c r="C1935" s="108"/>
      <c r="G1935" s="108"/>
    </row>
    <row r="1936" spans="3:7" ht="12.75">
      <c r="C1936" s="108"/>
      <c r="G1936" s="108"/>
    </row>
    <row r="1937" spans="3:7" ht="12.75">
      <c r="C1937" s="108"/>
      <c r="G1937" s="108"/>
    </row>
    <row r="1938" spans="3:7" ht="12.75">
      <c r="C1938" s="108"/>
      <c r="G1938" s="108"/>
    </row>
    <row r="1939" spans="3:7" ht="12.75">
      <c r="C1939" s="108"/>
      <c r="G1939" s="108"/>
    </row>
    <row r="1940" spans="3:7" ht="12.75">
      <c r="C1940" s="108"/>
      <c r="G1940" s="108"/>
    </row>
    <row r="1941" spans="3:7" ht="12.75">
      <c r="C1941" s="108"/>
      <c r="G1941" s="108"/>
    </row>
    <row r="1942" spans="3:7" ht="12.75">
      <c r="C1942" s="108"/>
      <c r="G1942" s="108"/>
    </row>
    <row r="1943" spans="3:7" ht="12.75">
      <c r="C1943" s="108"/>
      <c r="G1943" s="108"/>
    </row>
    <row r="1944" spans="3:7" ht="12.75">
      <c r="C1944" s="108"/>
      <c r="G1944" s="108"/>
    </row>
    <row r="1945" spans="3:7" ht="12.75">
      <c r="C1945" s="108"/>
      <c r="G1945" s="108"/>
    </row>
    <row r="1946" spans="3:7" ht="12.75">
      <c r="C1946" s="108"/>
      <c r="G1946" s="108"/>
    </row>
    <row r="1947" spans="3:7" ht="12.75">
      <c r="C1947" s="108"/>
      <c r="G1947" s="108"/>
    </row>
    <row r="1948" spans="3:7" ht="12.75">
      <c r="C1948" s="108"/>
      <c r="G1948" s="108"/>
    </row>
    <row r="1949" spans="3:7" ht="12.75">
      <c r="C1949" s="108"/>
      <c r="G1949" s="108"/>
    </row>
    <row r="1950" spans="3:7" ht="12.75">
      <c r="C1950" s="108"/>
      <c r="G1950" s="108"/>
    </row>
    <row r="1951" spans="3:7" ht="12.75">
      <c r="C1951" s="108"/>
      <c r="G1951" s="108"/>
    </row>
    <row r="1952" spans="3:7" ht="12.75">
      <c r="C1952" s="108"/>
      <c r="G1952" s="108"/>
    </row>
    <row r="1953" spans="3:7" ht="12.75">
      <c r="C1953" s="108"/>
      <c r="G1953" s="108"/>
    </row>
    <row r="1954" spans="3:7" ht="12.75">
      <c r="C1954" s="108"/>
      <c r="G1954" s="108"/>
    </row>
    <row r="1955" spans="3:7" ht="12.75">
      <c r="C1955" s="108"/>
      <c r="G1955" s="108"/>
    </row>
    <row r="1956" spans="3:7" ht="12.75">
      <c r="C1956" s="108"/>
      <c r="G1956" s="108"/>
    </row>
    <row r="1957" spans="3:7" ht="12.75">
      <c r="C1957" s="108"/>
      <c r="G1957" s="108"/>
    </row>
    <row r="1958" spans="3:7" ht="12.75">
      <c r="C1958" s="108"/>
      <c r="G1958" s="108"/>
    </row>
    <row r="1959" spans="3:7" ht="12.75">
      <c r="C1959" s="108"/>
      <c r="G1959" s="108"/>
    </row>
    <row r="1960" spans="3:7" ht="12.75">
      <c r="C1960" s="108"/>
      <c r="G1960" s="108"/>
    </row>
    <row r="1961" spans="3:7" ht="12.75">
      <c r="C1961" s="108"/>
      <c r="G1961" s="108"/>
    </row>
    <row r="1962" spans="3:7" ht="12.75">
      <c r="C1962" s="108"/>
      <c r="G1962" s="108"/>
    </row>
    <row r="1963" spans="3:7" ht="12.75">
      <c r="C1963" s="108"/>
      <c r="G1963" s="108"/>
    </row>
    <row r="1964" spans="3:7" ht="12.75">
      <c r="C1964" s="108"/>
      <c r="G1964" s="108"/>
    </row>
    <row r="1965" spans="3:7" ht="12.75">
      <c r="C1965" s="108"/>
      <c r="G1965" s="108"/>
    </row>
    <row r="1966" spans="3:7" ht="12.75">
      <c r="C1966" s="108"/>
      <c r="G1966" s="108"/>
    </row>
    <row r="1967" spans="3:7" ht="12.75">
      <c r="C1967" s="108"/>
      <c r="G1967" s="108"/>
    </row>
    <row r="1968" spans="3:7" ht="12.75">
      <c r="C1968" s="108"/>
      <c r="G1968" s="108"/>
    </row>
    <row r="1969" spans="3:7" ht="12.75">
      <c r="C1969" s="108"/>
      <c r="G1969" s="108"/>
    </row>
    <row r="1970" spans="3:7" ht="12.75">
      <c r="C1970" s="108"/>
      <c r="G1970" s="108"/>
    </row>
    <row r="1971" spans="3:7" ht="12.75">
      <c r="C1971" s="108"/>
      <c r="G1971" s="108"/>
    </row>
    <row r="1972" spans="3:7" ht="12.75">
      <c r="C1972" s="108"/>
      <c r="G1972" s="108"/>
    </row>
    <row r="1973" spans="3:7" ht="12.75">
      <c r="C1973" s="108"/>
      <c r="G1973" s="108"/>
    </row>
    <row r="1974" spans="3:7" ht="12.75">
      <c r="C1974" s="108"/>
      <c r="G1974" s="108"/>
    </row>
    <row r="1975" spans="3:7" ht="12.75">
      <c r="C1975" s="108"/>
      <c r="G1975" s="108"/>
    </row>
    <row r="1976" spans="3:7" ht="12.75">
      <c r="C1976" s="108"/>
      <c r="G1976" s="108"/>
    </row>
    <row r="1977" spans="3:7" ht="12.75">
      <c r="C1977" s="108"/>
      <c r="G1977" s="108"/>
    </row>
    <row r="1978" spans="3:7" ht="12.75">
      <c r="C1978" s="108"/>
      <c r="G1978" s="108"/>
    </row>
    <row r="1979" spans="3:7" ht="12.75">
      <c r="C1979" s="108"/>
      <c r="G1979" s="108"/>
    </row>
    <row r="1980" spans="3:7" ht="12.75">
      <c r="C1980" s="108"/>
      <c r="G1980" s="108"/>
    </row>
    <row r="1981" spans="3:7" ht="12.75">
      <c r="C1981" s="108"/>
      <c r="G1981" s="108"/>
    </row>
    <row r="1982" spans="3:7" ht="12.75">
      <c r="C1982" s="108"/>
      <c r="G1982" s="108"/>
    </row>
    <row r="1983" spans="3:7" ht="12.75">
      <c r="C1983" s="108"/>
      <c r="G1983" s="108"/>
    </row>
    <row r="1984" spans="3:7" ht="12.75">
      <c r="C1984" s="108"/>
      <c r="G1984" s="108"/>
    </row>
    <row r="1985" spans="3:7" ht="12.75">
      <c r="C1985" s="108"/>
      <c r="G1985" s="108"/>
    </row>
    <row r="1986" spans="3:7" ht="12.75">
      <c r="C1986" s="108"/>
      <c r="G1986" s="108"/>
    </row>
    <row r="1987" spans="3:7" ht="12.75">
      <c r="C1987" s="108"/>
      <c r="G1987" s="108"/>
    </row>
    <row r="1988" spans="3:7" ht="12.75">
      <c r="C1988" s="108"/>
      <c r="G1988" s="108"/>
    </row>
    <row r="1989" spans="3:7" ht="12.75">
      <c r="C1989" s="108"/>
      <c r="G1989" s="108"/>
    </row>
    <row r="1990" spans="3:7" ht="12.75">
      <c r="C1990" s="108"/>
      <c r="G1990" s="108"/>
    </row>
    <row r="1991" spans="3:7" ht="12.75">
      <c r="C1991" s="108"/>
      <c r="G1991" s="108"/>
    </row>
    <row r="1992" spans="3:7" ht="12.75">
      <c r="C1992" s="108"/>
      <c r="G1992" s="108"/>
    </row>
    <row r="1993" spans="3:7" ht="12.75">
      <c r="C1993" s="108"/>
      <c r="G1993" s="108"/>
    </row>
    <row r="1994" spans="3:7" ht="12.75">
      <c r="C1994" s="108"/>
      <c r="G1994" s="108"/>
    </row>
    <row r="1995" spans="3:7" ht="12.75">
      <c r="C1995" s="108"/>
      <c r="G1995" s="108"/>
    </row>
    <row r="1996" spans="3:7" ht="12.75">
      <c r="C1996" s="108"/>
      <c r="G1996" s="108"/>
    </row>
    <row r="1997" spans="3:7" ht="12.75">
      <c r="C1997" s="108"/>
      <c r="G1997" s="108"/>
    </row>
    <row r="1998" spans="3:7" ht="12.75">
      <c r="C1998" s="108"/>
      <c r="G1998" s="108"/>
    </row>
    <row r="1999" spans="3:7" ht="12.75">
      <c r="C1999" s="108"/>
      <c r="G1999" s="108"/>
    </row>
    <row r="2000" spans="3:7" ht="12.75">
      <c r="C2000" s="108"/>
      <c r="G2000" s="108"/>
    </row>
    <row r="2001" spans="3:7" ht="12.75">
      <c r="C2001" s="108"/>
      <c r="G2001" s="108"/>
    </row>
    <row r="2002" spans="3:7" ht="12.75">
      <c r="C2002" s="108"/>
      <c r="G2002" s="108"/>
    </row>
    <row r="2003" spans="3:7" ht="12.75">
      <c r="C2003" s="108"/>
      <c r="G2003" s="108"/>
    </row>
    <row r="2004" spans="3:7" ht="12.75">
      <c r="C2004" s="108"/>
      <c r="G2004" s="108"/>
    </row>
    <row r="2005" spans="3:7" ht="12.75">
      <c r="C2005" s="108"/>
      <c r="G2005" s="108"/>
    </row>
    <row r="2006" spans="3:7" ht="12.75">
      <c r="C2006" s="108"/>
      <c r="G2006" s="108"/>
    </row>
    <row r="2007" spans="3:7" ht="12.75">
      <c r="C2007" s="108"/>
      <c r="G2007" s="108"/>
    </row>
    <row r="2008" spans="3:7" ht="12.75">
      <c r="C2008" s="108"/>
      <c r="G2008" s="108"/>
    </row>
    <row r="2009" spans="3:7" ht="12.75">
      <c r="C2009" s="108"/>
      <c r="G2009" s="108"/>
    </row>
    <row r="2010" spans="3:7" ht="12.75">
      <c r="C2010" s="108"/>
      <c r="G2010" s="108"/>
    </row>
    <row r="2011" spans="3:7" ht="12.75">
      <c r="C2011" s="108"/>
      <c r="G2011" s="108"/>
    </row>
    <row r="2012" spans="3:7" ht="12.75">
      <c r="C2012" s="108"/>
      <c r="G2012" s="108"/>
    </row>
    <row r="2013" spans="3:7" ht="12.75">
      <c r="C2013" s="108"/>
      <c r="G2013" s="108"/>
    </row>
    <row r="2014" spans="3:7" ht="12.75">
      <c r="C2014" s="108"/>
      <c r="G2014" s="108"/>
    </row>
    <row r="2015" spans="3:7" ht="12.75">
      <c r="C2015" s="108"/>
      <c r="G2015" s="108"/>
    </row>
    <row r="2016" spans="3:7" ht="12.75">
      <c r="C2016" s="108"/>
      <c r="G2016" s="108"/>
    </row>
    <row r="2017" spans="3:7" ht="12.75">
      <c r="C2017" s="108"/>
      <c r="G2017" s="108"/>
    </row>
    <row r="2018" spans="3:7" ht="12.75">
      <c r="C2018" s="108"/>
      <c r="G2018" s="108"/>
    </row>
    <row r="2019" spans="3:7" ht="12.75">
      <c r="C2019" s="108"/>
      <c r="G2019" s="108"/>
    </row>
    <row r="2020" spans="3:7" ht="12.75">
      <c r="C2020" s="108"/>
      <c r="G2020" s="108"/>
    </row>
    <row r="2021" spans="3:7" ht="12.75">
      <c r="C2021" s="108"/>
      <c r="G2021" s="108"/>
    </row>
    <row r="2022" spans="3:7" ht="12.75">
      <c r="C2022" s="108"/>
      <c r="G2022" s="108"/>
    </row>
    <row r="2023" spans="3:7" ht="12.75">
      <c r="C2023" s="108"/>
      <c r="G2023" s="108"/>
    </row>
    <row r="2024" spans="3:7" ht="12.75">
      <c r="C2024" s="108"/>
      <c r="G2024" s="108"/>
    </row>
    <row r="2025" spans="3:7" ht="12.75">
      <c r="C2025" s="108"/>
      <c r="G2025" s="108"/>
    </row>
    <row r="2026" spans="3:7" ht="12.75">
      <c r="C2026" s="108"/>
      <c r="G2026" s="108"/>
    </row>
    <row r="2027" spans="3:7" ht="12.75">
      <c r="C2027" s="108"/>
      <c r="G2027" s="108"/>
    </row>
    <row r="2028" spans="3:7" ht="12.75">
      <c r="C2028" s="108"/>
      <c r="G2028" s="108"/>
    </row>
    <row r="2029" spans="3:7" ht="12.75">
      <c r="C2029" s="108"/>
      <c r="G2029" s="108"/>
    </row>
    <row r="2030" spans="3:7" ht="12.75">
      <c r="C2030" s="108"/>
      <c r="G2030" s="108"/>
    </row>
    <row r="2031" spans="3:7" ht="12.75">
      <c r="C2031" s="108"/>
      <c r="G2031" s="108"/>
    </row>
    <row r="2032" spans="3:7" ht="12.75">
      <c r="C2032" s="108"/>
      <c r="G2032" s="108"/>
    </row>
    <row r="2033" spans="3:7" ht="12.75">
      <c r="C2033" s="108"/>
      <c r="G2033" s="108"/>
    </row>
    <row r="2034" spans="3:7" ht="12.75">
      <c r="C2034" s="108"/>
      <c r="G2034" s="108"/>
    </row>
    <row r="2035" spans="3:7" ht="12.75">
      <c r="C2035" s="108"/>
      <c r="G2035" s="108"/>
    </row>
    <row r="2036" spans="3:7" ht="12.75">
      <c r="C2036" s="108"/>
      <c r="G2036" s="108"/>
    </row>
    <row r="2037" spans="3:7" ht="12.75">
      <c r="C2037" s="108"/>
      <c r="G2037" s="108"/>
    </row>
    <row r="2038" spans="3:7" ht="12.75">
      <c r="C2038" s="108"/>
      <c r="G2038" s="108"/>
    </row>
    <row r="2039" spans="3:7" ht="12.75">
      <c r="C2039" s="108"/>
      <c r="G2039" s="108"/>
    </row>
    <row r="2040" spans="3:7" ht="12.75">
      <c r="C2040" s="108"/>
      <c r="G2040" s="108"/>
    </row>
    <row r="2041" spans="3:7" ht="12.75">
      <c r="C2041" s="108"/>
      <c r="G2041" s="108"/>
    </row>
    <row r="2042" spans="3:7" ht="12.75">
      <c r="C2042" s="108"/>
      <c r="G2042" s="108"/>
    </row>
    <row r="2043" spans="3:7" ht="12.75">
      <c r="C2043" s="108"/>
      <c r="G2043" s="108"/>
    </row>
    <row r="2044" spans="3:7" ht="12.75">
      <c r="C2044" s="108"/>
      <c r="G2044" s="108"/>
    </row>
    <row r="2045" spans="3:7" ht="12.75">
      <c r="C2045" s="108"/>
      <c r="G2045" s="108"/>
    </row>
    <row r="2046" spans="3:7" ht="12.75">
      <c r="C2046" s="108"/>
      <c r="G2046" s="108"/>
    </row>
    <row r="2047" spans="3:7" ht="12.75">
      <c r="C2047" s="108"/>
      <c r="G2047" s="108"/>
    </row>
    <row r="2048" spans="3:7" ht="12.75">
      <c r="C2048" s="108"/>
      <c r="G2048" s="108"/>
    </row>
    <row r="2049" spans="3:7" ht="12.75">
      <c r="C2049" s="108"/>
      <c r="G2049" s="108"/>
    </row>
    <row r="2050" spans="3:7" ht="12.75">
      <c r="C2050" s="108"/>
      <c r="G2050" s="108"/>
    </row>
    <row r="2051" spans="3:7" ht="12.75">
      <c r="C2051" s="108"/>
      <c r="G2051" s="108"/>
    </row>
    <row r="2052" spans="3:7" ht="12.75">
      <c r="C2052" s="108"/>
      <c r="G2052" s="108"/>
    </row>
    <row r="2053" spans="3:7" ht="12.75">
      <c r="C2053" s="108"/>
      <c r="G2053" s="108"/>
    </row>
    <row r="2054" spans="3:7" ht="12.75">
      <c r="C2054" s="108"/>
      <c r="G2054" s="108"/>
    </row>
    <row r="2055" spans="3:7" ht="12.75">
      <c r="C2055" s="108"/>
      <c r="G2055" s="108"/>
    </row>
    <row r="2056" spans="3:7" ht="12.75">
      <c r="C2056" s="108"/>
      <c r="G2056" s="108"/>
    </row>
    <row r="2057" spans="3:7" ht="12.75">
      <c r="C2057" s="108"/>
      <c r="G2057" s="108"/>
    </row>
    <row r="2058" spans="3:7" ht="12.75">
      <c r="C2058" s="108"/>
      <c r="G2058" s="108"/>
    </row>
    <row r="2059" spans="3:7" ht="12.75">
      <c r="C2059" s="108"/>
      <c r="G2059" s="108"/>
    </row>
    <row r="2060" spans="3:7" ht="12.75">
      <c r="C2060" s="108"/>
      <c r="G2060" s="108"/>
    </row>
    <row r="2061" spans="3:7" ht="12.75">
      <c r="C2061" s="108"/>
      <c r="G2061" s="108"/>
    </row>
    <row r="2062" spans="3:7" ht="12.75">
      <c r="C2062" s="108"/>
      <c r="G2062" s="108"/>
    </row>
    <row r="2063" spans="3:7" ht="12.75">
      <c r="C2063" s="108"/>
      <c r="G2063" s="108"/>
    </row>
    <row r="2064" spans="3:7" ht="12.75">
      <c r="C2064" s="108"/>
      <c r="G2064" s="108"/>
    </row>
    <row r="2065" spans="3:7" ht="12.75">
      <c r="C2065" s="108"/>
      <c r="G2065" s="108"/>
    </row>
    <row r="2066" spans="3:7" ht="12.75">
      <c r="C2066" s="108"/>
      <c r="G2066" s="108"/>
    </row>
    <row r="2067" spans="3:7" ht="12.75">
      <c r="C2067" s="108"/>
      <c r="G2067" s="108"/>
    </row>
    <row r="2068" spans="3:7" ht="12.75">
      <c r="C2068" s="108"/>
      <c r="G2068" s="108"/>
    </row>
    <row r="2069" spans="3:7" ht="12.75">
      <c r="C2069" s="108"/>
      <c r="G2069" s="108"/>
    </row>
    <row r="2070" spans="3:7" ht="12.75">
      <c r="C2070" s="108"/>
      <c r="G2070" s="108"/>
    </row>
    <row r="2071" spans="3:7" ht="12.75">
      <c r="C2071" s="108"/>
      <c r="G2071" s="108"/>
    </row>
    <row r="2072" spans="3:7" ht="12.75">
      <c r="C2072" s="108"/>
      <c r="G2072" s="108"/>
    </row>
    <row r="2073" spans="3:7" ht="12.75">
      <c r="C2073" s="108"/>
      <c r="G2073" s="108"/>
    </row>
    <row r="2074" spans="3:7" ht="12.75">
      <c r="C2074" s="108"/>
      <c r="G2074" s="108"/>
    </row>
    <row r="2075" spans="3:7" ht="12.75">
      <c r="C2075" s="108"/>
      <c r="G2075" s="108"/>
    </row>
    <row r="2076" spans="3:7" ht="12.75">
      <c r="C2076" s="108"/>
      <c r="G2076" s="108"/>
    </row>
    <row r="2077" spans="3:7" ht="12.75">
      <c r="C2077" s="108"/>
      <c r="G2077" s="108"/>
    </row>
    <row r="2078" spans="3:7" ht="12.75">
      <c r="C2078" s="108"/>
      <c r="G2078" s="108"/>
    </row>
    <row r="2079" spans="3:7" ht="12.75">
      <c r="C2079" s="108"/>
      <c r="G2079" s="108"/>
    </row>
    <row r="2080" spans="3:7" ht="12.75">
      <c r="C2080" s="108"/>
      <c r="G2080" s="108"/>
    </row>
    <row r="2081" spans="3:7" ht="12.75">
      <c r="C2081" s="108"/>
      <c r="G2081" s="108"/>
    </row>
    <row r="2082" spans="3:7" ht="12.75">
      <c r="C2082" s="108"/>
      <c r="G2082" s="108"/>
    </row>
    <row r="2083" spans="3:7" ht="12.75">
      <c r="C2083" s="108"/>
      <c r="G2083" s="108"/>
    </row>
    <row r="2084" spans="3:7" ht="12.75">
      <c r="C2084" s="108"/>
      <c r="G2084" s="108"/>
    </row>
    <row r="2085" spans="3:7" ht="12.75">
      <c r="C2085" s="108"/>
      <c r="G2085" s="108"/>
    </row>
    <row r="2086" spans="3:7" ht="12.75">
      <c r="C2086" s="108"/>
      <c r="G2086" s="108"/>
    </row>
    <row r="2087" spans="3:7" ht="12.75">
      <c r="C2087" s="108"/>
      <c r="G2087" s="108"/>
    </row>
    <row r="2088" spans="3:7" ht="12.75">
      <c r="C2088" s="108"/>
      <c r="G2088" s="108"/>
    </row>
    <row r="2089" spans="3:7" ht="12.75">
      <c r="C2089" s="108"/>
      <c r="G2089" s="108"/>
    </row>
    <row r="2090" spans="3:7" ht="12.75">
      <c r="C2090" s="108"/>
      <c r="G2090" s="108"/>
    </row>
    <row r="2091" spans="3:7" ht="12.75">
      <c r="C2091" s="108"/>
      <c r="G2091" s="108"/>
    </row>
    <row r="2092" spans="3:7" ht="12.75">
      <c r="C2092" s="108"/>
      <c r="G2092" s="108"/>
    </row>
    <row r="2093" spans="3:7" ht="12.75">
      <c r="C2093" s="108"/>
      <c r="G2093" s="108"/>
    </row>
    <row r="2094" spans="3:7" ht="12.75">
      <c r="C2094" s="108"/>
      <c r="G2094" s="108"/>
    </row>
    <row r="2095" spans="3:7" ht="12.75">
      <c r="C2095" s="108"/>
      <c r="G2095" s="108"/>
    </row>
    <row r="2096" spans="3:7" ht="12.75">
      <c r="C2096" s="108"/>
      <c r="G2096" s="108"/>
    </row>
    <row r="2097" spans="3:7" ht="12.75">
      <c r="C2097" s="108"/>
      <c r="G2097" s="108"/>
    </row>
    <row r="2098" spans="3:7" ht="12.75">
      <c r="C2098" s="108"/>
      <c r="G2098" s="108"/>
    </row>
    <row r="2099" spans="3:7" ht="12.75">
      <c r="C2099" s="108"/>
      <c r="G2099" s="108"/>
    </row>
    <row r="2100" spans="3:7" ht="12.75">
      <c r="C2100" s="108"/>
      <c r="G2100" s="108"/>
    </row>
    <row r="2101" spans="3:7" ht="12.75">
      <c r="C2101" s="108"/>
      <c r="G2101" s="108"/>
    </row>
    <row r="2102" spans="3:7" ht="12.75">
      <c r="C2102" s="108"/>
      <c r="G2102" s="108"/>
    </row>
    <row r="2103" spans="3:7" ht="12.75">
      <c r="C2103" s="108"/>
      <c r="G2103" s="108"/>
    </row>
    <row r="2104" spans="3:7" ht="12.75">
      <c r="C2104" s="108"/>
      <c r="G2104" s="108"/>
    </row>
    <row r="2105" spans="3:7" ht="12.75">
      <c r="C2105" s="108"/>
      <c r="G2105" s="108"/>
    </row>
    <row r="2106" spans="3:7" ht="12.75">
      <c r="C2106" s="108"/>
      <c r="G2106" s="108"/>
    </row>
    <row r="2107" spans="3:7" ht="12.75">
      <c r="C2107" s="108"/>
      <c r="G2107" s="108"/>
    </row>
    <row r="2108" spans="3:7" ht="12.75">
      <c r="C2108" s="108"/>
      <c r="G2108" s="108"/>
    </row>
    <row r="2109" spans="3:7" ht="12.75">
      <c r="C2109" s="108"/>
      <c r="G2109" s="108"/>
    </row>
    <row r="2110" spans="3:7" ht="12.75">
      <c r="C2110" s="108"/>
      <c r="G2110" s="108"/>
    </row>
    <row r="2111" spans="3:7" ht="12.75">
      <c r="C2111" s="108"/>
      <c r="G2111" s="108"/>
    </row>
    <row r="2112" spans="3:7" ht="12.75">
      <c r="C2112" s="108"/>
      <c r="G2112" s="108"/>
    </row>
    <row r="2113" spans="3:7" ht="12.75">
      <c r="C2113" s="108"/>
      <c r="G2113" s="108"/>
    </row>
    <row r="2114" spans="3:7" ht="12.75">
      <c r="C2114" s="108"/>
      <c r="G2114" s="108"/>
    </row>
    <row r="2115" spans="3:7" ht="12.75">
      <c r="C2115" s="108"/>
      <c r="G2115" s="108"/>
    </row>
    <row r="2116" spans="3:7" ht="12.75">
      <c r="C2116" s="108"/>
      <c r="G2116" s="108"/>
    </row>
    <row r="2117" spans="3:7" ht="12.75">
      <c r="C2117" s="108"/>
      <c r="G2117" s="108"/>
    </row>
    <row r="2118" spans="3:7" ht="12.75">
      <c r="C2118" s="108"/>
      <c r="G2118" s="108"/>
    </row>
    <row r="2119" spans="3:7" ht="12.75">
      <c r="C2119" s="108"/>
      <c r="G2119" s="108"/>
    </row>
    <row r="2120" spans="3:7" ht="12.75">
      <c r="C2120" s="108"/>
      <c r="G2120" s="108"/>
    </row>
    <row r="2121" spans="3:7" ht="12.75">
      <c r="C2121" s="108"/>
      <c r="G2121" s="108"/>
    </row>
    <row r="2122" spans="3:7" ht="12.75">
      <c r="C2122" s="108"/>
      <c r="G2122" s="108"/>
    </row>
    <row r="2123" spans="3:7" ht="12.75">
      <c r="C2123" s="108"/>
      <c r="G2123" s="108"/>
    </row>
    <row r="2124" spans="3:7" ht="12.75">
      <c r="C2124" s="108"/>
      <c r="G2124" s="108"/>
    </row>
    <row r="2125" spans="3:7" ht="12.75">
      <c r="C2125" s="108"/>
      <c r="G2125" s="108"/>
    </row>
    <row r="2126" spans="3:7" ht="12.75">
      <c r="C2126" s="108"/>
      <c r="G2126" s="108"/>
    </row>
    <row r="2127" spans="3:7" ht="12.75">
      <c r="C2127" s="108"/>
      <c r="G2127" s="108"/>
    </row>
    <row r="2128" spans="3:7" ht="12.75">
      <c r="C2128" s="108"/>
      <c r="G2128" s="108"/>
    </row>
    <row r="2129" spans="3:7" ht="12.75">
      <c r="C2129" s="108"/>
      <c r="G2129" s="108"/>
    </row>
    <row r="2130" spans="3:7" ht="12.75">
      <c r="C2130" s="108"/>
      <c r="G2130" s="108"/>
    </row>
    <row r="2131" spans="3:7" ht="12.75">
      <c r="C2131" s="108"/>
      <c r="G2131" s="108"/>
    </row>
    <row r="2132" spans="3:7" ht="12.75">
      <c r="C2132" s="108"/>
      <c r="G2132" s="108"/>
    </row>
    <row r="2133" spans="3:7" ht="12.75">
      <c r="C2133" s="108"/>
      <c r="G2133" s="108"/>
    </row>
    <row r="2134" spans="3:7" ht="12.75">
      <c r="C2134" s="108"/>
      <c r="G2134" s="108"/>
    </row>
    <row r="2135" spans="3:7" ht="12.75">
      <c r="C2135" s="108"/>
      <c r="G2135" s="108"/>
    </row>
    <row r="2136" spans="3:7" ht="12.75">
      <c r="C2136" s="108"/>
      <c r="G2136" s="108"/>
    </row>
    <row r="2137" spans="3:7" ht="12.75">
      <c r="C2137" s="108"/>
      <c r="G2137" s="108"/>
    </row>
    <row r="2138" spans="3:7" ht="12.75">
      <c r="C2138" s="108"/>
      <c r="G2138" s="108"/>
    </row>
    <row r="2139" spans="3:7" ht="12.75">
      <c r="C2139" s="108"/>
      <c r="G2139" s="108"/>
    </row>
    <row r="2140" spans="3:7" ht="12.75">
      <c r="C2140" s="108"/>
      <c r="G2140" s="108"/>
    </row>
    <row r="2141" spans="3:7" ht="12.75">
      <c r="C2141" s="108"/>
      <c r="G2141" s="108"/>
    </row>
    <row r="2142" spans="3:7" ht="12.75">
      <c r="C2142" s="108"/>
      <c r="G2142" s="108"/>
    </row>
    <row r="2143" spans="3:7" ht="12.75">
      <c r="C2143" s="108"/>
      <c r="G2143" s="108"/>
    </row>
    <row r="2144" spans="3:7" ht="12.75">
      <c r="C2144" s="108"/>
      <c r="G2144" s="108"/>
    </row>
    <row r="2145" spans="3:7" ht="12.75">
      <c r="C2145" s="108"/>
      <c r="G2145" s="108"/>
    </row>
    <row r="2146" spans="3:7" ht="12.75">
      <c r="C2146" s="108"/>
      <c r="G2146" s="108"/>
    </row>
    <row r="2147" spans="3:7" ht="12.75">
      <c r="C2147" s="108"/>
      <c r="G2147" s="108"/>
    </row>
    <row r="2148" spans="3:7" ht="12.75">
      <c r="C2148" s="108"/>
      <c r="G2148" s="108"/>
    </row>
    <row r="2149" spans="3:7" ht="12.75">
      <c r="C2149" s="108"/>
      <c r="G2149" s="108"/>
    </row>
    <row r="2150" spans="3:7" ht="12.75">
      <c r="C2150" s="108"/>
      <c r="G2150" s="108"/>
    </row>
    <row r="2151" spans="3:7" ht="12.75">
      <c r="C2151" s="108"/>
      <c r="G2151" s="108"/>
    </row>
    <row r="2152" spans="3:7" ht="12.75">
      <c r="C2152" s="108"/>
      <c r="G2152" s="108"/>
    </row>
    <row r="2153" spans="3:7" ht="12.75">
      <c r="C2153" s="108"/>
      <c r="G2153" s="108"/>
    </row>
    <row r="2154" spans="3:7" ht="12.75">
      <c r="C2154" s="108"/>
      <c r="G2154" s="108"/>
    </row>
    <row r="2155" spans="3:7" ht="12.75">
      <c r="C2155" s="108"/>
      <c r="G2155" s="108"/>
    </row>
    <row r="2156" spans="3:7" ht="12.75">
      <c r="C2156" s="108"/>
      <c r="G2156" s="108"/>
    </row>
    <row r="2157" spans="3:7" ht="12.75">
      <c r="C2157" s="108"/>
      <c r="G2157" s="108"/>
    </row>
    <row r="2158" spans="3:7" ht="12.75">
      <c r="C2158" s="108"/>
      <c r="G2158" s="108"/>
    </row>
    <row r="2159" spans="3:7" ht="12.75">
      <c r="C2159" s="108"/>
      <c r="G2159" s="108"/>
    </row>
    <row r="2160" spans="3:7" ht="12.75">
      <c r="C2160" s="108"/>
      <c r="G2160" s="108"/>
    </row>
    <row r="2161" spans="3:7" ht="12.75">
      <c r="C2161" s="108"/>
      <c r="G2161" s="108"/>
    </row>
    <row r="2162" spans="3:7" ht="12.75">
      <c r="C2162" s="108"/>
      <c r="G2162" s="108"/>
    </row>
    <row r="2163" spans="3:7" ht="12.75">
      <c r="C2163" s="108"/>
      <c r="G2163" s="108"/>
    </row>
    <row r="2164" spans="3:7" ht="12.75">
      <c r="C2164" s="108"/>
      <c r="G2164" s="108"/>
    </row>
    <row r="2165" spans="3:7" ht="12.75">
      <c r="C2165" s="108"/>
      <c r="G2165" s="108"/>
    </row>
    <row r="2166" spans="3:7" ht="12.75">
      <c r="C2166" s="108"/>
      <c r="G2166" s="108"/>
    </row>
    <row r="2167" spans="3:7" ht="12.75">
      <c r="C2167" s="108"/>
      <c r="G2167" s="108"/>
    </row>
    <row r="2168" spans="3:7" ht="12.75">
      <c r="C2168" s="108"/>
      <c r="G2168" s="108"/>
    </row>
    <row r="2169" spans="3:7" ht="12.75">
      <c r="C2169" s="108"/>
      <c r="G2169" s="108"/>
    </row>
    <row r="2170" spans="3:7" ht="12.75">
      <c r="C2170" s="108"/>
      <c r="G2170" s="108"/>
    </row>
    <row r="2171" spans="3:7" ht="12.75">
      <c r="C2171" s="108"/>
      <c r="G2171" s="108"/>
    </row>
    <row r="2172" spans="3:7" ht="12.75">
      <c r="C2172" s="108"/>
      <c r="G2172" s="108"/>
    </row>
    <row r="2173" spans="3:7" ht="12.75">
      <c r="C2173" s="108"/>
      <c r="G2173" s="108"/>
    </row>
    <row r="2174" spans="3:7" ht="12.75">
      <c r="C2174" s="108"/>
      <c r="G2174" s="108"/>
    </row>
    <row r="2175" spans="3:7" ht="12.75">
      <c r="C2175" s="108"/>
      <c r="G2175" s="108"/>
    </row>
    <row r="2176" spans="3:7" ht="12.75">
      <c r="C2176" s="108"/>
      <c r="G2176" s="108"/>
    </row>
    <row r="2177" spans="3:7" ht="12.75">
      <c r="C2177" s="108"/>
      <c r="G2177" s="108"/>
    </row>
    <row r="2178" spans="3:7" ht="12.75">
      <c r="C2178" s="108"/>
      <c r="G2178" s="108"/>
    </row>
    <row r="2179" spans="3:7" ht="12.75">
      <c r="C2179" s="108"/>
      <c r="G2179" s="108"/>
    </row>
    <row r="2180" spans="3:7" ht="12.75">
      <c r="C2180" s="108"/>
      <c r="G2180" s="108"/>
    </row>
    <row r="2181" spans="3:7" ht="12.75">
      <c r="C2181" s="108"/>
      <c r="G2181" s="108"/>
    </row>
    <row r="2182" spans="3:7" ht="12.75">
      <c r="C2182" s="108"/>
      <c r="G2182" s="108"/>
    </row>
    <row r="2183" spans="3:7" ht="12.75">
      <c r="C2183" s="108"/>
      <c r="G2183" s="108"/>
    </row>
    <row r="2184" spans="3:7" ht="12.75">
      <c r="C2184" s="108"/>
      <c r="G2184" s="108"/>
    </row>
    <row r="2185" spans="3:7" ht="12.75">
      <c r="C2185" s="108"/>
      <c r="G2185" s="108"/>
    </row>
    <row r="2186" spans="3:7" ht="12.75">
      <c r="C2186" s="108"/>
      <c r="G2186" s="108"/>
    </row>
    <row r="2187" spans="3:7" ht="12.75">
      <c r="C2187" s="108"/>
      <c r="G2187" s="108"/>
    </row>
    <row r="2188" spans="3:7" ht="12.75">
      <c r="C2188" s="108"/>
      <c r="G2188" s="108"/>
    </row>
    <row r="2189" spans="3:7" ht="12.75">
      <c r="C2189" s="108"/>
      <c r="G2189" s="108"/>
    </row>
    <row r="2190" spans="3:7" ht="12.75">
      <c r="C2190" s="108"/>
      <c r="G2190" s="108"/>
    </row>
    <row r="2191" spans="3:7" ht="12.75">
      <c r="C2191" s="108"/>
      <c r="G2191" s="108"/>
    </row>
    <row r="2192" spans="3:7" ht="12.75">
      <c r="C2192" s="108"/>
      <c r="G2192" s="108"/>
    </row>
    <row r="2193" spans="3:7" ht="12.75">
      <c r="C2193" s="108"/>
      <c r="G2193" s="108"/>
    </row>
    <row r="2194" spans="3:7" ht="12.75">
      <c r="C2194" s="108"/>
      <c r="G2194" s="108"/>
    </row>
    <row r="2195" spans="3:7" ht="12.75">
      <c r="C2195" s="108"/>
      <c r="G2195" s="108"/>
    </row>
    <row r="2196" spans="3:7" ht="12.75">
      <c r="C2196" s="108"/>
      <c r="G2196" s="108"/>
    </row>
    <row r="2197" spans="3:7" ht="12.75">
      <c r="C2197" s="108"/>
      <c r="G2197" s="108"/>
    </row>
    <row r="2198" spans="3:7" ht="12.75">
      <c r="C2198" s="108"/>
      <c r="G2198" s="108"/>
    </row>
    <row r="2199" spans="3:7" ht="12.75">
      <c r="C2199" s="108"/>
      <c r="G2199" s="108"/>
    </row>
    <row r="2200" spans="3:7" ht="12.75">
      <c r="C2200" s="108"/>
      <c r="G2200" s="108"/>
    </row>
    <row r="2201" spans="3:7" ht="12.75">
      <c r="C2201" s="108"/>
      <c r="G2201" s="108"/>
    </row>
    <row r="2202" spans="3:7" ht="12.75">
      <c r="C2202" s="108"/>
      <c r="G2202" s="108"/>
    </row>
    <row r="2203" spans="3:7" ht="12.75">
      <c r="C2203" s="108"/>
      <c r="G2203" s="108"/>
    </row>
    <row r="2204" spans="3:7" ht="12.75">
      <c r="C2204" s="108"/>
      <c r="G2204" s="108"/>
    </row>
    <row r="2205" spans="3:7" ht="12.75">
      <c r="C2205" s="108"/>
      <c r="G2205" s="108"/>
    </row>
    <row r="2206" spans="3:7" ht="12.75">
      <c r="C2206" s="108"/>
      <c r="G2206" s="108"/>
    </row>
    <row r="2207" spans="3:7" ht="12.75">
      <c r="C2207" s="108"/>
      <c r="G2207" s="108"/>
    </row>
    <row r="2208" spans="3:7" ht="12.75">
      <c r="C2208" s="108"/>
      <c r="G2208" s="108"/>
    </row>
    <row r="2209" spans="3:7" ht="12.75">
      <c r="C2209" s="108"/>
      <c r="G2209" s="108"/>
    </row>
    <row r="2210" spans="3:7" ht="12.75">
      <c r="C2210" s="108"/>
      <c r="G2210" s="108"/>
    </row>
    <row r="2211" spans="3:7" ht="12.75">
      <c r="C2211" s="108"/>
      <c r="G2211" s="108"/>
    </row>
    <row r="2212" spans="3:7" ht="12.75">
      <c r="C2212" s="108"/>
      <c r="G2212" s="108"/>
    </row>
    <row r="2213" spans="3:7" ht="12.75">
      <c r="C2213" s="108"/>
      <c r="G2213" s="108"/>
    </row>
    <row r="2214" spans="3:7" ht="12.75">
      <c r="C2214" s="108"/>
      <c r="G2214" s="108"/>
    </row>
    <row r="2215" spans="3:7" ht="12.75">
      <c r="C2215" s="108"/>
      <c r="G2215" s="108"/>
    </row>
    <row r="2216" spans="3:7" ht="12.75">
      <c r="C2216" s="108"/>
      <c r="G2216" s="108"/>
    </row>
    <row r="2217" spans="3:7" ht="12.75">
      <c r="C2217" s="108"/>
      <c r="G2217" s="108"/>
    </row>
    <row r="2218" spans="3:7" ht="12.75">
      <c r="C2218" s="108"/>
      <c r="G2218" s="108"/>
    </row>
    <row r="2219" spans="3:7" ht="12.75">
      <c r="C2219" s="108"/>
      <c r="G2219" s="108"/>
    </row>
    <row r="2220" spans="3:7" ht="12.75">
      <c r="C2220" s="108"/>
      <c r="G2220" s="108"/>
    </row>
    <row r="2221" spans="3:7" ht="12.75">
      <c r="C2221" s="108"/>
      <c r="G2221" s="108"/>
    </row>
    <row r="2222" spans="3:7" ht="12.75">
      <c r="C2222" s="108"/>
      <c r="G2222" s="108"/>
    </row>
    <row r="2223" spans="3:7" ht="12.75">
      <c r="C2223" s="108"/>
      <c r="G2223" s="108"/>
    </row>
    <row r="2224" spans="3:7" ht="12.75">
      <c r="C2224" s="108"/>
      <c r="G2224" s="108"/>
    </row>
    <row r="2225" spans="3:7" ht="12.75">
      <c r="C2225" s="108"/>
      <c r="G2225" s="108"/>
    </row>
    <row r="2226" spans="3:7" ht="12.75">
      <c r="C2226" s="108"/>
      <c r="G2226" s="108"/>
    </row>
    <row r="2227" spans="3:7" ht="12.75">
      <c r="C2227" s="108"/>
      <c r="G2227" s="108"/>
    </row>
    <row r="2228" spans="3:7" ht="12.75">
      <c r="C2228" s="108"/>
      <c r="G2228" s="108"/>
    </row>
    <row r="2229" spans="3:7" ht="12.75">
      <c r="C2229" s="108"/>
      <c r="G2229" s="108"/>
    </row>
    <row r="2230" spans="3:7" ht="12.75">
      <c r="C2230" s="108"/>
      <c r="G2230" s="108"/>
    </row>
    <row r="2231" spans="3:7" ht="12.75">
      <c r="C2231" s="108"/>
      <c r="G2231" s="108"/>
    </row>
    <row r="2232" spans="3:7" ht="12.75">
      <c r="C2232" s="108"/>
      <c r="G2232" s="108"/>
    </row>
    <row r="2233" spans="3:7" ht="12.75">
      <c r="C2233" s="108"/>
      <c r="G2233" s="108"/>
    </row>
    <row r="2234" spans="3:7" ht="12.75">
      <c r="C2234" s="108"/>
      <c r="G2234" s="108"/>
    </row>
    <row r="2235" spans="3:7" ht="12.75">
      <c r="C2235" s="108"/>
      <c r="G2235" s="108"/>
    </row>
    <row r="2236" spans="3:7" ht="12.75">
      <c r="C2236" s="108"/>
      <c r="G2236" s="108"/>
    </row>
    <row r="2237" spans="3:7" ht="12.75">
      <c r="C2237" s="108"/>
      <c r="G2237" s="108"/>
    </row>
    <row r="2238" spans="3:7" ht="12.75">
      <c r="C2238" s="108"/>
      <c r="G2238" s="108"/>
    </row>
    <row r="2239" spans="3:7" ht="12.75">
      <c r="C2239" s="108"/>
      <c r="G2239" s="108"/>
    </row>
    <row r="2240" spans="3:7" ht="12.75">
      <c r="C2240" s="108"/>
      <c r="G2240" s="108"/>
    </row>
    <row r="2241" spans="3:7" ht="12.75">
      <c r="C2241" s="108"/>
      <c r="G2241" s="108"/>
    </row>
    <row r="2242" spans="3:7" ht="12.75">
      <c r="C2242" s="108"/>
      <c r="G2242" s="108"/>
    </row>
    <row r="2243" spans="3:7" ht="12.75">
      <c r="C2243" s="108"/>
      <c r="G2243" s="108"/>
    </row>
    <row r="2244" spans="3:7" ht="12.75">
      <c r="C2244" s="108"/>
      <c r="G2244" s="108"/>
    </row>
    <row r="2245" spans="3:7" ht="12.75">
      <c r="C2245" s="108"/>
      <c r="G2245" s="108"/>
    </row>
    <row r="2246" spans="3:7" ht="12.75">
      <c r="C2246" s="108"/>
      <c r="G2246" s="108"/>
    </row>
    <row r="2247" spans="3:7" ht="12.75">
      <c r="C2247" s="108"/>
      <c r="G2247" s="108"/>
    </row>
    <row r="2248" spans="3:7" ht="12.75">
      <c r="C2248" s="108"/>
      <c r="G2248" s="108"/>
    </row>
    <row r="2249" spans="3:7" ht="12.75">
      <c r="C2249" s="108"/>
      <c r="G2249" s="108"/>
    </row>
    <row r="2250" spans="3:7" ht="12.75">
      <c r="C2250" s="108"/>
      <c r="G2250" s="108"/>
    </row>
    <row r="2251" spans="3:7" ht="12.75">
      <c r="C2251" s="108"/>
      <c r="G2251" s="108"/>
    </row>
    <row r="2252" spans="3:7" ht="12.75">
      <c r="C2252" s="108"/>
      <c r="G2252" s="108"/>
    </row>
    <row r="2253" spans="3:7" ht="12.75">
      <c r="C2253" s="108"/>
      <c r="G2253" s="108"/>
    </row>
    <row r="2254" spans="3:7" ht="12.75">
      <c r="C2254" s="108"/>
      <c r="G2254" s="108"/>
    </row>
    <row r="2255" spans="3:7" ht="12.75">
      <c r="C2255" s="108"/>
      <c r="G2255" s="108"/>
    </row>
    <row r="2256" spans="3:7" ht="12.75">
      <c r="C2256" s="108"/>
      <c r="G2256" s="108"/>
    </row>
    <row r="2257" spans="3:7" ht="12.75">
      <c r="C2257" s="108"/>
      <c r="G2257" s="108"/>
    </row>
    <row r="2258" spans="3:7" ht="12.75">
      <c r="C2258" s="108"/>
      <c r="G2258" s="108"/>
    </row>
    <row r="2259" spans="3:7" ht="12.75">
      <c r="C2259" s="108"/>
      <c r="G2259" s="108"/>
    </row>
    <row r="2260" spans="3:7" ht="12.75">
      <c r="C2260" s="108"/>
      <c r="G2260" s="108"/>
    </row>
    <row r="2261" spans="3:7" ht="12.75">
      <c r="C2261" s="108"/>
      <c r="G2261" s="108"/>
    </row>
    <row r="2262" spans="3:7" ht="12.75">
      <c r="C2262" s="108"/>
      <c r="G2262" s="108"/>
    </row>
    <row r="2263" spans="3:7" ht="12.75">
      <c r="C2263" s="108"/>
      <c r="G2263" s="108"/>
    </row>
    <row r="2264" spans="3:7" ht="12.75">
      <c r="C2264" s="108"/>
      <c r="G2264" s="108"/>
    </row>
    <row r="2265" spans="3:7" ht="12.75">
      <c r="C2265" s="108"/>
      <c r="G2265" s="108"/>
    </row>
    <row r="2266" spans="3:7" ht="12.75">
      <c r="C2266" s="108"/>
      <c r="G2266" s="108"/>
    </row>
    <row r="2267" spans="3:7" ht="12.75">
      <c r="C2267" s="108"/>
      <c r="G2267" s="108"/>
    </row>
    <row r="2268" spans="3:7" ht="12.75">
      <c r="C2268" s="108"/>
      <c r="G2268" s="108"/>
    </row>
    <row r="2269" spans="3:7" ht="12.75">
      <c r="C2269" s="108"/>
      <c r="G2269" s="108"/>
    </row>
    <row r="2270" spans="3:7" ht="12.75">
      <c r="C2270" s="108"/>
      <c r="G2270" s="108"/>
    </row>
    <row r="2271" spans="3:7" ht="12.75">
      <c r="C2271" s="108"/>
      <c r="G2271" s="108"/>
    </row>
    <row r="2272" spans="3:7" ht="12.75">
      <c r="C2272" s="108"/>
      <c r="G2272" s="108"/>
    </row>
    <row r="2273" spans="3:7" ht="12.75">
      <c r="C2273" s="108"/>
      <c r="G2273" s="108"/>
    </row>
    <row r="2274" spans="3:7" ht="12.75">
      <c r="C2274" s="108"/>
      <c r="G2274" s="108"/>
    </row>
    <row r="2275" spans="3:7" ht="12.75">
      <c r="C2275" s="108"/>
      <c r="G2275" s="108"/>
    </row>
    <row r="2276" spans="3:7" ht="12.75">
      <c r="C2276" s="108"/>
      <c r="G2276" s="108"/>
    </row>
    <row r="2277" spans="3:7" ht="12.75">
      <c r="C2277" s="108"/>
      <c r="G2277" s="108"/>
    </row>
    <row r="2278" spans="3:7" ht="12.75">
      <c r="C2278" s="108"/>
      <c r="G2278" s="108"/>
    </row>
    <row r="2279" spans="3:7" ht="12.75">
      <c r="C2279" s="108"/>
      <c r="G2279" s="108"/>
    </row>
    <row r="2280" spans="3:7" ht="12.75">
      <c r="C2280" s="108"/>
      <c r="G2280" s="108"/>
    </row>
    <row r="2281" spans="3:7" ht="12.75">
      <c r="C2281" s="108"/>
      <c r="G2281" s="108"/>
    </row>
    <row r="2282" spans="3:7" ht="12.75">
      <c r="C2282" s="108"/>
      <c r="G2282" s="108"/>
    </row>
    <row r="2283" spans="3:7" ht="12.75">
      <c r="C2283" s="108"/>
      <c r="G2283" s="108"/>
    </row>
    <row r="2284" spans="3:7" ht="12.75">
      <c r="C2284" s="108"/>
      <c r="G2284" s="108"/>
    </row>
    <row r="2285" spans="3:7" ht="12.75">
      <c r="C2285" s="108"/>
      <c r="G2285" s="108"/>
    </row>
    <row r="2286" spans="3:7" ht="12.75">
      <c r="C2286" s="108"/>
      <c r="G2286" s="108"/>
    </row>
    <row r="2287" spans="3:7" ht="12.75">
      <c r="C2287" s="108"/>
      <c r="G2287" s="108"/>
    </row>
    <row r="2288" spans="3:7" ht="12.75">
      <c r="C2288" s="108"/>
      <c r="G2288" s="108"/>
    </row>
    <row r="2289" spans="3:7" ht="12.75">
      <c r="C2289" s="108"/>
      <c r="G2289" s="108"/>
    </row>
    <row r="2290" spans="3:7" ht="12.75">
      <c r="C2290" s="108"/>
      <c r="G2290" s="108"/>
    </row>
    <row r="2291" spans="3:7" ht="12.75">
      <c r="C2291" s="108"/>
      <c r="G2291" s="108"/>
    </row>
    <row r="2292" spans="3:7" ht="12.75">
      <c r="C2292" s="108"/>
      <c r="G2292" s="108"/>
    </row>
    <row r="2293" spans="3:7" ht="12.75">
      <c r="C2293" s="108"/>
      <c r="G2293" s="108"/>
    </row>
    <row r="2294" spans="3:7" ht="12.75">
      <c r="C2294" s="108"/>
      <c r="G2294" s="108"/>
    </row>
    <row r="2295" spans="3:7" ht="12.75">
      <c r="C2295" s="108"/>
      <c r="G2295" s="108"/>
    </row>
    <row r="2296" spans="3:7" ht="12.75">
      <c r="C2296" s="108"/>
      <c r="G2296" s="108"/>
    </row>
    <row r="2297" spans="3:7" ht="12.75">
      <c r="C2297" s="108"/>
      <c r="G2297" s="108"/>
    </row>
    <row r="2298" spans="3:7" ht="12.75">
      <c r="C2298" s="108"/>
      <c r="G2298" s="108"/>
    </row>
    <row r="2299" spans="3:7" ht="12.75">
      <c r="C2299" s="108"/>
      <c r="G2299" s="108"/>
    </row>
    <row r="2300" spans="3:7" ht="12.75">
      <c r="C2300" s="108"/>
      <c r="G2300" s="108"/>
    </row>
    <row r="2301" spans="3:7" ht="12.75">
      <c r="C2301" s="108"/>
      <c r="G2301" s="108"/>
    </row>
    <row r="2302" spans="3:7" ht="12.75">
      <c r="C2302" s="108"/>
      <c r="G2302" s="108"/>
    </row>
    <row r="2303" spans="3:7" ht="12.75">
      <c r="C2303" s="108"/>
      <c r="G2303" s="108"/>
    </row>
    <row r="2304" spans="3:7" ht="12.75">
      <c r="C2304" s="108"/>
      <c r="G2304" s="108"/>
    </row>
    <row r="2305" spans="3:7" ht="12.75">
      <c r="C2305" s="108"/>
      <c r="G2305" s="108"/>
    </row>
    <row r="2306" spans="3:7" ht="12.75">
      <c r="C2306" s="108"/>
      <c r="G2306" s="108"/>
    </row>
    <row r="2307" spans="3:7" ht="12.75">
      <c r="C2307" s="108"/>
      <c r="G2307" s="108"/>
    </row>
    <row r="2308" spans="3:7" ht="12.75">
      <c r="C2308" s="108"/>
      <c r="G2308" s="108"/>
    </row>
    <row r="2309" spans="3:7" ht="12.75">
      <c r="C2309" s="108"/>
      <c r="G2309" s="108"/>
    </row>
    <row r="2310" spans="3:7" ht="12.75">
      <c r="C2310" s="108"/>
      <c r="G2310" s="108"/>
    </row>
    <row r="2311" spans="3:7" ht="12.75">
      <c r="C2311" s="108"/>
      <c r="G2311" s="108"/>
    </row>
    <row r="2312" spans="3:7" ht="12.75">
      <c r="C2312" s="108"/>
      <c r="G2312" s="108"/>
    </row>
    <row r="2313" spans="3:7" ht="12.75">
      <c r="C2313" s="108"/>
      <c r="G2313" s="108"/>
    </row>
    <row r="2314" spans="3:7" ht="12.75">
      <c r="C2314" s="108"/>
      <c r="G2314" s="108"/>
    </row>
    <row r="2315" spans="3:7" ht="12.75">
      <c r="C2315" s="108"/>
      <c r="G2315" s="108"/>
    </row>
    <row r="2316" spans="3:7" ht="12.75">
      <c r="C2316" s="108"/>
      <c r="G2316" s="108"/>
    </row>
    <row r="2317" spans="3:7" ht="12.75">
      <c r="C2317" s="108"/>
      <c r="G2317" s="108"/>
    </row>
    <row r="2318" spans="3:7" ht="12.75">
      <c r="C2318" s="108"/>
      <c r="G2318" s="108"/>
    </row>
    <row r="2319" spans="3:7" ht="12.75">
      <c r="C2319" s="108"/>
      <c r="G2319" s="108"/>
    </row>
    <row r="2320" spans="3:7" ht="12.75">
      <c r="C2320" s="108"/>
      <c r="G2320" s="108"/>
    </row>
    <row r="2321" spans="3:7" ht="12.75">
      <c r="C2321" s="108"/>
      <c r="G2321" s="108"/>
    </row>
    <row r="2322" spans="3:7" ht="12.75">
      <c r="C2322" s="108"/>
      <c r="G2322" s="108"/>
    </row>
    <row r="2323" spans="3:7" ht="12.75">
      <c r="C2323" s="108"/>
      <c r="G2323" s="108"/>
    </row>
    <row r="2324" spans="3:7" ht="12.75">
      <c r="C2324" s="108"/>
      <c r="G2324" s="108"/>
    </row>
    <row r="2325" spans="3:7" ht="12.75">
      <c r="C2325" s="108"/>
      <c r="G2325" s="108"/>
    </row>
    <row r="2326" spans="3:7" ht="12.75">
      <c r="C2326" s="108"/>
      <c r="G2326" s="108"/>
    </row>
    <row r="2327" spans="3:7" ht="12.75">
      <c r="C2327" s="108"/>
      <c r="G2327" s="108"/>
    </row>
    <row r="2328" spans="3:7" ht="12.75">
      <c r="C2328" s="108"/>
      <c r="G2328" s="108"/>
    </row>
    <row r="2329" spans="3:7" ht="12.75">
      <c r="C2329" s="108"/>
      <c r="G2329" s="108"/>
    </row>
    <row r="2330" spans="3:7" ht="12.75">
      <c r="C2330" s="108"/>
      <c r="G2330" s="108"/>
    </row>
    <row r="2331" spans="3:7" ht="12.75">
      <c r="C2331" s="108"/>
      <c r="G2331" s="108"/>
    </row>
    <row r="2332" spans="3:7" ht="12.75">
      <c r="C2332" s="108"/>
      <c r="G2332" s="108"/>
    </row>
    <row r="2333" spans="3:7" ht="12.75">
      <c r="C2333" s="108"/>
      <c r="G2333" s="108"/>
    </row>
    <row r="2334" spans="3:7" ht="12.75">
      <c r="C2334" s="108"/>
      <c r="G2334" s="108"/>
    </row>
    <row r="2335" spans="3:7" ht="12.75">
      <c r="C2335" s="108"/>
      <c r="G2335" s="108"/>
    </row>
    <row r="2336" spans="3:7" ht="12.75">
      <c r="C2336" s="108"/>
      <c r="G2336" s="108"/>
    </row>
    <row r="2337" spans="3:7" ht="12.75">
      <c r="C2337" s="108"/>
      <c r="G2337" s="108"/>
    </row>
    <row r="2338" spans="3:7" ht="12.75">
      <c r="C2338" s="108"/>
      <c r="G2338" s="108"/>
    </row>
    <row r="2339" spans="3:7" ht="12.75">
      <c r="C2339" s="108"/>
      <c r="G2339" s="108"/>
    </row>
    <row r="2340" spans="3:7" ht="12.75">
      <c r="C2340" s="108"/>
      <c r="G2340" s="108"/>
    </row>
    <row r="2341" spans="3:7" ht="12.75">
      <c r="C2341" s="108"/>
      <c r="G2341" s="108"/>
    </row>
    <row r="2342" spans="3:7" ht="12.75">
      <c r="C2342" s="108"/>
      <c r="G2342" s="108"/>
    </row>
    <row r="2343" spans="3:7" ht="12.75">
      <c r="C2343" s="108"/>
      <c r="G2343" s="108"/>
    </row>
    <row r="2344" spans="3:7" ht="12.75">
      <c r="C2344" s="108"/>
      <c r="G2344" s="108"/>
    </row>
    <row r="2345" spans="3:7" ht="12.75">
      <c r="C2345" s="108"/>
      <c r="G2345" s="108"/>
    </row>
    <row r="2346" spans="3:7" ht="12.75">
      <c r="C2346" s="108"/>
      <c r="G2346" s="108"/>
    </row>
    <row r="2347" spans="3:7" ht="12.75">
      <c r="C2347" s="108"/>
      <c r="G2347" s="108"/>
    </row>
    <row r="2348" spans="3:7" ht="12.75">
      <c r="C2348" s="108"/>
      <c r="G2348" s="108"/>
    </row>
    <row r="2349" spans="3:7" ht="12.75">
      <c r="C2349" s="108"/>
      <c r="G2349" s="108"/>
    </row>
    <row r="2350" spans="3:7" ht="12.75">
      <c r="C2350" s="108"/>
      <c r="G2350" s="108"/>
    </row>
    <row r="2351" spans="3:7" ht="12.75">
      <c r="C2351" s="108"/>
      <c r="G2351" s="108"/>
    </row>
    <row r="2352" spans="3:7" ht="12.75">
      <c r="C2352" s="108"/>
      <c r="G2352" s="108"/>
    </row>
    <row r="2353" spans="3:7" ht="12.75">
      <c r="C2353" s="108"/>
      <c r="G2353" s="108"/>
    </row>
    <row r="2354" spans="3:7" ht="12.75">
      <c r="C2354" s="108"/>
      <c r="G2354" s="108"/>
    </row>
    <row r="2355" spans="3:7" ht="12.75">
      <c r="C2355" s="108"/>
      <c r="G2355" s="108"/>
    </row>
    <row r="2356" spans="3:7" ht="12.75">
      <c r="C2356" s="108"/>
      <c r="G2356" s="108"/>
    </row>
    <row r="2357" spans="3:7" ht="12.75">
      <c r="C2357" s="108"/>
      <c r="G2357" s="108"/>
    </row>
    <row r="2358" spans="3:7" ht="12.75">
      <c r="C2358" s="108"/>
      <c r="G2358" s="108"/>
    </row>
    <row r="2359" spans="3:7" ht="12.75">
      <c r="C2359" s="108"/>
      <c r="G2359" s="108"/>
    </row>
    <row r="2360" spans="3:7" ht="12.75">
      <c r="C2360" s="108"/>
      <c r="G2360" s="108"/>
    </row>
    <row r="2361" spans="3:7" ht="12.75">
      <c r="C2361" s="108"/>
      <c r="G2361" s="108"/>
    </row>
    <row r="2362" spans="3:7" ht="12.75">
      <c r="C2362" s="108"/>
      <c r="G2362" s="108"/>
    </row>
    <row r="2363" spans="3:7" ht="12.75">
      <c r="C2363" s="108"/>
      <c r="G2363" s="108"/>
    </row>
    <row r="2364" spans="3:7" ht="12.75">
      <c r="C2364" s="108"/>
      <c r="G2364" s="108"/>
    </row>
    <row r="2365" spans="3:7" ht="12.75">
      <c r="C2365" s="108"/>
      <c r="G2365" s="108"/>
    </row>
    <row r="2366" spans="3:7" ht="12.75">
      <c r="C2366" s="108"/>
      <c r="G2366" s="108"/>
    </row>
    <row r="2367" spans="3:7" ht="12.75">
      <c r="C2367" s="108"/>
      <c r="G2367" s="108"/>
    </row>
    <row r="2368" spans="3:7" ht="12.75">
      <c r="C2368" s="108"/>
      <c r="G2368" s="108"/>
    </row>
    <row r="2369" spans="3:7" ht="12.75">
      <c r="C2369" s="108"/>
      <c r="G2369" s="108"/>
    </row>
    <row r="2370" spans="3:7" ht="12.75">
      <c r="C2370" s="108"/>
      <c r="G2370" s="108"/>
    </row>
    <row r="2371" spans="3:7" ht="12.75">
      <c r="C2371" s="108"/>
      <c r="G2371" s="108"/>
    </row>
    <row r="2372" spans="3:7" ht="12.75">
      <c r="C2372" s="108"/>
      <c r="G2372" s="108"/>
    </row>
    <row r="2373" spans="3:7" ht="12.75">
      <c r="C2373" s="108"/>
      <c r="G2373" s="108"/>
    </row>
    <row r="2374" spans="3:7" ht="12.75">
      <c r="C2374" s="108"/>
      <c r="G2374" s="108"/>
    </row>
    <row r="2375" spans="3:7" ht="12.75">
      <c r="C2375" s="108"/>
      <c r="G2375" s="108"/>
    </row>
    <row r="2376" spans="3:7" ht="12.75">
      <c r="C2376" s="108"/>
      <c r="G2376" s="108"/>
    </row>
    <row r="2377" spans="3:7" ht="12.75">
      <c r="C2377" s="108"/>
      <c r="G2377" s="108"/>
    </row>
    <row r="2378" spans="3:7" ht="12.75">
      <c r="C2378" s="108"/>
      <c r="G2378" s="108"/>
    </row>
    <row r="2379" spans="3:7" ht="12.75">
      <c r="C2379" s="108"/>
      <c r="G2379" s="108"/>
    </row>
    <row r="2380" spans="3:7" ht="12.75">
      <c r="C2380" s="108"/>
      <c r="G2380" s="108"/>
    </row>
    <row r="2381" spans="3:7" ht="12.75">
      <c r="C2381" s="108"/>
      <c r="G2381" s="108"/>
    </row>
    <row r="2382" spans="3:7" ht="12.75">
      <c r="C2382" s="108"/>
      <c r="G2382" s="108"/>
    </row>
    <row r="2383" spans="3:7" ht="12.75">
      <c r="C2383" s="108"/>
      <c r="G2383" s="108"/>
    </row>
    <row r="2384" spans="3:7" ht="12.75">
      <c r="C2384" s="108"/>
      <c r="G2384" s="108"/>
    </row>
    <row r="2385" spans="3:7" ht="12.75">
      <c r="C2385" s="108"/>
      <c r="G2385" s="108"/>
    </row>
    <row r="2386" spans="3:7" ht="12.75">
      <c r="C2386" s="108"/>
      <c r="G2386" s="108"/>
    </row>
    <row r="2387" spans="3:7" ht="12.75">
      <c r="C2387" s="108"/>
      <c r="G2387" s="108"/>
    </row>
    <row r="2388" spans="3:7" ht="12.75">
      <c r="C2388" s="108"/>
      <c r="G2388" s="108"/>
    </row>
    <row r="2389" spans="3:7" ht="12.75">
      <c r="C2389" s="108"/>
      <c r="G2389" s="108"/>
    </row>
    <row r="2390" spans="3:7" ht="12.75">
      <c r="C2390" s="108"/>
      <c r="G2390" s="108"/>
    </row>
    <row r="2391" spans="3:7" ht="12.75">
      <c r="C2391" s="108"/>
      <c r="G2391" s="108"/>
    </row>
    <row r="2392" spans="3:7" ht="12.75">
      <c r="C2392" s="108"/>
      <c r="G2392" s="108"/>
    </row>
    <row r="2393" spans="3:7" ht="12.75">
      <c r="C2393" s="108"/>
      <c r="G2393" s="108"/>
    </row>
    <row r="2394" spans="3:7" ht="12.75">
      <c r="C2394" s="108"/>
      <c r="G2394" s="108"/>
    </row>
    <row r="2395" spans="3:7" ht="12.75">
      <c r="C2395" s="108"/>
      <c r="G2395" s="108"/>
    </row>
    <row r="2396" spans="3:7" ht="12.75">
      <c r="C2396" s="108"/>
      <c r="G2396" s="108"/>
    </row>
    <row r="2397" spans="3:7" ht="12.75">
      <c r="C2397" s="108"/>
      <c r="G2397" s="108"/>
    </row>
    <row r="2398" spans="3:7" ht="12.75">
      <c r="C2398" s="108"/>
      <c r="G2398" s="108"/>
    </row>
    <row r="2399" spans="3:7" ht="12.75">
      <c r="C2399" s="108"/>
      <c r="G2399" s="108"/>
    </row>
    <row r="2400" spans="3:7" ht="12.75">
      <c r="C2400" s="108"/>
      <c r="G2400" s="108"/>
    </row>
    <row r="2401" spans="3:7" ht="12.75">
      <c r="C2401" s="108"/>
      <c r="G2401" s="108"/>
    </row>
    <row r="2402" spans="3:7" ht="12.75">
      <c r="C2402" s="108"/>
      <c r="G2402" s="108"/>
    </row>
    <row r="2403" spans="3:7" ht="12.75">
      <c r="C2403" s="108"/>
      <c r="G2403" s="108"/>
    </row>
    <row r="2404" spans="3:7" ht="12.75">
      <c r="C2404" s="108"/>
      <c r="G2404" s="108"/>
    </row>
    <row r="2405" spans="3:7" ht="12.75">
      <c r="C2405" s="108"/>
      <c r="G2405" s="108"/>
    </row>
    <row r="2406" spans="3:7" ht="12.75">
      <c r="C2406" s="108"/>
      <c r="G2406" s="108"/>
    </row>
    <row r="2407" spans="3:7" ht="12.75">
      <c r="C2407" s="108"/>
      <c r="G2407" s="108"/>
    </row>
    <row r="2408" spans="3:7" ht="12.75">
      <c r="C2408" s="108"/>
      <c r="G2408" s="108"/>
    </row>
    <row r="2409" spans="3:7" ht="12.75">
      <c r="C2409" s="108"/>
      <c r="G2409" s="108"/>
    </row>
    <row r="2410" spans="3:7" ht="12.75">
      <c r="C2410" s="108"/>
      <c r="G2410" s="108"/>
    </row>
    <row r="2411" spans="3:7" ht="12.75">
      <c r="C2411" s="108"/>
      <c r="G2411" s="108"/>
    </row>
    <row r="2412" spans="3:7" ht="12.75">
      <c r="C2412" s="108"/>
      <c r="G2412" s="108"/>
    </row>
    <row r="2413" spans="3:7" ht="12.75">
      <c r="C2413" s="108"/>
      <c r="G2413" s="108"/>
    </row>
    <row r="2414" spans="3:7" ht="12.75">
      <c r="C2414" s="108"/>
      <c r="G2414" s="108"/>
    </row>
    <row r="2415" spans="3:7" ht="12.75">
      <c r="C2415" s="108"/>
      <c r="G2415" s="108"/>
    </row>
    <row r="2416" spans="3:7" ht="12.75">
      <c r="C2416" s="108"/>
      <c r="G2416" s="108"/>
    </row>
    <row r="2417" spans="3:7" ht="12.75">
      <c r="C2417" s="108"/>
      <c r="G2417" s="108"/>
    </row>
    <row r="2418" spans="3:7" ht="12.75">
      <c r="C2418" s="108"/>
      <c r="G2418" s="108"/>
    </row>
    <row r="2419" spans="3:7" ht="12.75">
      <c r="C2419" s="108"/>
      <c r="G2419" s="108"/>
    </row>
    <row r="2420" spans="3:7" ht="12.75">
      <c r="C2420" s="108"/>
      <c r="G2420" s="108"/>
    </row>
    <row r="2421" spans="3:7" ht="12.75">
      <c r="C2421" s="108"/>
      <c r="G2421" s="108"/>
    </row>
    <row r="2422" spans="3:7" ht="12.75">
      <c r="C2422" s="108"/>
      <c r="G2422" s="108"/>
    </row>
    <row r="2423" spans="3:7" ht="12.75">
      <c r="C2423" s="108"/>
      <c r="G2423" s="108"/>
    </row>
    <row r="2424" spans="3:7" ht="12.75">
      <c r="C2424" s="108"/>
      <c r="G2424" s="108"/>
    </row>
    <row r="2425" spans="3:7" ht="12.75">
      <c r="C2425" s="108"/>
      <c r="G2425" s="108"/>
    </row>
    <row r="2426" spans="3:7" ht="12.75">
      <c r="C2426" s="108"/>
      <c r="G2426" s="108"/>
    </row>
    <row r="2427" spans="3:7" ht="12.75">
      <c r="C2427" s="108"/>
      <c r="G2427" s="108"/>
    </row>
    <row r="2428" spans="3:7" ht="12.75">
      <c r="C2428" s="108"/>
      <c r="G2428" s="108"/>
    </row>
    <row r="2429" spans="3:7" ht="12.75">
      <c r="C2429" s="108"/>
      <c r="G2429" s="108"/>
    </row>
    <row r="2430" spans="3:7" ht="12.75">
      <c r="C2430" s="108"/>
      <c r="G2430" s="108"/>
    </row>
    <row r="2431" spans="3:7" ht="12.75">
      <c r="C2431" s="108"/>
      <c r="G2431" s="108"/>
    </row>
    <row r="2432" spans="3:7" ht="12.75">
      <c r="C2432" s="108"/>
      <c r="G2432" s="108"/>
    </row>
    <row r="2433" spans="3:7" ht="12.75">
      <c r="C2433" s="108"/>
      <c r="G2433" s="108"/>
    </row>
    <row r="2434" spans="3:7" ht="12.75">
      <c r="C2434" s="108"/>
      <c r="G2434" s="108"/>
    </row>
    <row r="2435" spans="3:7" ht="12.75">
      <c r="C2435" s="108"/>
      <c r="G2435" s="108"/>
    </row>
    <row r="2436" spans="3:7" ht="12.75">
      <c r="C2436" s="108"/>
      <c r="G2436" s="108"/>
    </row>
    <row r="2437" spans="3:7" ht="12.75">
      <c r="C2437" s="108"/>
      <c r="G2437" s="108"/>
    </row>
    <row r="2438" spans="3:7" ht="12.75">
      <c r="C2438" s="108"/>
      <c r="G2438" s="108"/>
    </row>
    <row r="2439" spans="3:7" ht="12.75">
      <c r="C2439" s="108"/>
      <c r="G2439" s="108"/>
    </row>
    <row r="2440" spans="3:7" ht="12.75">
      <c r="C2440" s="108"/>
      <c r="G2440" s="108"/>
    </row>
    <row r="2441" spans="3:7" ht="12.75">
      <c r="C2441" s="108"/>
      <c r="G2441" s="108"/>
    </row>
    <row r="2442" spans="3:7" ht="12.75">
      <c r="C2442" s="108"/>
      <c r="G2442" s="108"/>
    </row>
    <row r="2443" spans="3:7" ht="12.75">
      <c r="C2443" s="108"/>
      <c r="G2443" s="108"/>
    </row>
    <row r="2444" spans="3:7" ht="12.75">
      <c r="C2444" s="108"/>
      <c r="G2444" s="108"/>
    </row>
    <row r="2445" spans="3:7" ht="12.75">
      <c r="C2445" s="108"/>
      <c r="G2445" s="108"/>
    </row>
    <row r="2446" spans="3:7" ht="12.75">
      <c r="C2446" s="108"/>
      <c r="G2446" s="108"/>
    </row>
    <row r="2447" spans="3:7" ht="12.75">
      <c r="C2447" s="108"/>
      <c r="G2447" s="108"/>
    </row>
    <row r="2448" spans="3:7" ht="12.75">
      <c r="C2448" s="108"/>
      <c r="G2448" s="108"/>
    </row>
    <row r="2449" spans="3:7" ht="12.75">
      <c r="C2449" s="108"/>
      <c r="G2449" s="108"/>
    </row>
    <row r="2450" spans="3:7" ht="12.75">
      <c r="C2450" s="108"/>
      <c r="G2450" s="108"/>
    </row>
    <row r="2451" spans="3:7" ht="12.75">
      <c r="C2451" s="108"/>
      <c r="G2451" s="108"/>
    </row>
    <row r="2452" spans="3:7" ht="12.75">
      <c r="C2452" s="108"/>
      <c r="G2452" s="108"/>
    </row>
    <row r="2453" spans="3:7" ht="12.75">
      <c r="C2453" s="108"/>
      <c r="G2453" s="108"/>
    </row>
    <row r="2454" spans="3:7" ht="12.75">
      <c r="C2454" s="108"/>
      <c r="G2454" s="108"/>
    </row>
    <row r="2455" spans="3:7" ht="12.75">
      <c r="C2455" s="108"/>
      <c r="G2455" s="108"/>
    </row>
    <row r="2456" spans="3:7" ht="12.75">
      <c r="C2456" s="108"/>
      <c r="G2456" s="108"/>
    </row>
    <row r="2457" spans="3:7" ht="12.75">
      <c r="C2457" s="108"/>
      <c r="G2457" s="108"/>
    </row>
    <row r="2458" spans="3:7" ht="12.75">
      <c r="C2458" s="108"/>
      <c r="G2458" s="108"/>
    </row>
    <row r="2459" spans="3:7" ht="12.75">
      <c r="C2459" s="108"/>
      <c r="G2459" s="108"/>
    </row>
    <row r="2460" spans="3:7" ht="12.75">
      <c r="C2460" s="108"/>
      <c r="G2460" s="108"/>
    </row>
    <row r="2461" spans="3:7" ht="12.75">
      <c r="C2461" s="108"/>
      <c r="G2461" s="108"/>
    </row>
    <row r="2462" spans="3:7" ht="12.75">
      <c r="C2462" s="108"/>
      <c r="G2462" s="108"/>
    </row>
    <row r="2463" spans="3:7" ht="12.75">
      <c r="C2463" s="108"/>
      <c r="G2463" s="108"/>
    </row>
    <row r="2464" spans="3:7" ht="12.75">
      <c r="C2464" s="108"/>
      <c r="G2464" s="108"/>
    </row>
    <row r="2465" spans="3:7" ht="12.75">
      <c r="C2465" s="108"/>
      <c r="G2465" s="108"/>
    </row>
    <row r="2466" spans="3:7" ht="12.75">
      <c r="C2466" s="108"/>
      <c r="G2466" s="108"/>
    </row>
    <row r="2467" spans="3:7" ht="12.75">
      <c r="C2467" s="108"/>
      <c r="G2467" s="108"/>
    </row>
    <row r="2468" spans="3:7" ht="12.75">
      <c r="C2468" s="108"/>
      <c r="G2468" s="108"/>
    </row>
    <row r="2469" spans="3:7" ht="12.75">
      <c r="C2469" s="108"/>
      <c r="G2469" s="108"/>
    </row>
    <row r="2470" spans="3:7" ht="12.75">
      <c r="C2470" s="108"/>
      <c r="G2470" s="108"/>
    </row>
    <row r="2471" spans="3:7" ht="12.75">
      <c r="C2471" s="108"/>
      <c r="G2471" s="108"/>
    </row>
    <row r="2472" spans="3:7" ht="12.75">
      <c r="C2472" s="108"/>
      <c r="G2472" s="108"/>
    </row>
    <row r="2473" spans="3:7" ht="12.75">
      <c r="C2473" s="108"/>
      <c r="G2473" s="108"/>
    </row>
    <row r="2474" spans="3:7" ht="12.75">
      <c r="C2474" s="108"/>
      <c r="G2474" s="108"/>
    </row>
    <row r="2475" spans="3:7" ht="12.75">
      <c r="C2475" s="108"/>
      <c r="G2475" s="108"/>
    </row>
    <row r="2476" spans="3:7" ht="12.75">
      <c r="C2476" s="108"/>
      <c r="G2476" s="108"/>
    </row>
    <row r="2477" spans="3:7" ht="12.75">
      <c r="C2477" s="108"/>
      <c r="G2477" s="108"/>
    </row>
    <row r="2478" spans="3:7" ht="12.75">
      <c r="C2478" s="108"/>
      <c r="G2478" s="108"/>
    </row>
    <row r="2479" spans="3:7" ht="12.75">
      <c r="C2479" s="108"/>
      <c r="G2479" s="108"/>
    </row>
    <row r="2480" spans="3:7" ht="12.75">
      <c r="C2480" s="108"/>
      <c r="G2480" s="108"/>
    </row>
    <row r="2481" spans="3:7" ht="12.75">
      <c r="C2481" s="108"/>
      <c r="G2481" s="108"/>
    </row>
    <row r="2482" spans="3:7" ht="12.75">
      <c r="C2482" s="108"/>
      <c r="G2482" s="108"/>
    </row>
    <row r="2483" spans="3:7" ht="12.75">
      <c r="C2483" s="108"/>
      <c r="G2483" s="108"/>
    </row>
    <row r="2484" spans="3:7" ht="12.75">
      <c r="C2484" s="108"/>
      <c r="G2484" s="108"/>
    </row>
    <row r="2485" spans="3:7" ht="12.75">
      <c r="C2485" s="108"/>
      <c r="G2485" s="108"/>
    </row>
    <row r="2486" spans="3:7" ht="12.75">
      <c r="C2486" s="108"/>
      <c r="G2486" s="108"/>
    </row>
    <row r="2487" spans="3:7" ht="12.75">
      <c r="C2487" s="108"/>
      <c r="G2487" s="108"/>
    </row>
    <row r="2488" spans="3:7" ht="12.75">
      <c r="C2488" s="108"/>
      <c r="G2488" s="108"/>
    </row>
    <row r="2489" spans="3:7" ht="12.75">
      <c r="C2489" s="108"/>
      <c r="G2489" s="108"/>
    </row>
    <row r="2490" spans="3:7" ht="12.75">
      <c r="C2490" s="108"/>
      <c r="G2490" s="108"/>
    </row>
    <row r="2491" spans="3:7" ht="12.75">
      <c r="C2491" s="108"/>
      <c r="G2491" s="108"/>
    </row>
    <row r="2492" spans="3:7" ht="12.75">
      <c r="C2492" s="108"/>
      <c r="G2492" s="108"/>
    </row>
    <row r="2493" spans="3:7" ht="12.75">
      <c r="C2493" s="108"/>
      <c r="G2493" s="108"/>
    </row>
    <row r="2494" spans="3:7" ht="12.75">
      <c r="C2494" s="108"/>
      <c r="G2494" s="108"/>
    </row>
    <row r="2495" spans="3:7" ht="12.75">
      <c r="C2495" s="108"/>
      <c r="G2495" s="108"/>
    </row>
    <row r="2496" spans="3:7" ht="12.75">
      <c r="C2496" s="108"/>
      <c r="G2496" s="108"/>
    </row>
    <row r="2497" spans="3:7" ht="12.75">
      <c r="C2497" s="108"/>
      <c r="G2497" s="108"/>
    </row>
    <row r="2498" spans="3:7" ht="12.75">
      <c r="C2498" s="108"/>
      <c r="G2498" s="108"/>
    </row>
    <row r="2499" spans="3:7" ht="12.75">
      <c r="C2499" s="108"/>
      <c r="G2499" s="108"/>
    </row>
    <row r="2500" spans="3:7" ht="12.75">
      <c r="C2500" s="108"/>
      <c r="G2500" s="108"/>
    </row>
    <row r="2501" spans="3:7" ht="12.75">
      <c r="C2501" s="108"/>
      <c r="G2501" s="108"/>
    </row>
    <row r="2502" spans="3:7" ht="12.75">
      <c r="C2502" s="108"/>
      <c r="G2502" s="108"/>
    </row>
    <row r="2503" spans="3:7" ht="12.75">
      <c r="C2503" s="108"/>
      <c r="G2503" s="108"/>
    </row>
    <row r="2504" spans="3:7" ht="12.75">
      <c r="C2504" s="108"/>
      <c r="G2504" s="108"/>
    </row>
    <row r="2505" spans="3:7" ht="12.75">
      <c r="C2505" s="108"/>
      <c r="G2505" s="108"/>
    </row>
    <row r="2506" spans="3:7" ht="12.75">
      <c r="C2506" s="108"/>
      <c r="G2506" s="108"/>
    </row>
    <row r="2507" spans="3:7" ht="12.75">
      <c r="C2507" s="108"/>
      <c r="G2507" s="108"/>
    </row>
    <row r="2508" spans="3:7" ht="12.75">
      <c r="C2508" s="108"/>
      <c r="G2508" s="108"/>
    </row>
    <row r="2509" spans="3:7" ht="12.75">
      <c r="C2509" s="108"/>
      <c r="G2509" s="108"/>
    </row>
    <row r="2510" spans="3:7" ht="12.75">
      <c r="C2510" s="108"/>
      <c r="G2510" s="108"/>
    </row>
    <row r="2511" spans="3:7" ht="12.75">
      <c r="C2511" s="108"/>
      <c r="G2511" s="108"/>
    </row>
    <row r="2512" spans="3:7" ht="12.75">
      <c r="C2512" s="108"/>
      <c r="G2512" s="108"/>
    </row>
    <row r="2513" spans="3:7" ht="12.75">
      <c r="C2513" s="108"/>
      <c r="G2513" s="108"/>
    </row>
    <row r="2514" spans="3:7" ht="12.75">
      <c r="C2514" s="108"/>
      <c r="G2514" s="108"/>
    </row>
    <row r="2515" spans="3:7" ht="12.75">
      <c r="C2515" s="108"/>
      <c r="G2515" s="108"/>
    </row>
    <row r="2516" spans="3:7" ht="12.75">
      <c r="C2516" s="108"/>
      <c r="G2516" s="108"/>
    </row>
    <row r="2517" spans="3:7" ht="12.75">
      <c r="C2517" s="108"/>
      <c r="G2517" s="108"/>
    </row>
    <row r="2518" spans="3:7" ht="12.75">
      <c r="C2518" s="108"/>
      <c r="G2518" s="108"/>
    </row>
    <row r="2519" spans="3:7" ht="12.75">
      <c r="C2519" s="108"/>
      <c r="G2519" s="108"/>
    </row>
    <row r="2520" spans="3:7" ht="12.75">
      <c r="C2520" s="108"/>
      <c r="G2520" s="108"/>
    </row>
    <row r="2521" spans="3:7" ht="12.75">
      <c r="C2521" s="108"/>
      <c r="G2521" s="108"/>
    </row>
    <row r="2522" spans="3:7" ht="12.75">
      <c r="C2522" s="108"/>
      <c r="G2522" s="108"/>
    </row>
    <row r="2523" spans="3:7" ht="12.75">
      <c r="C2523" s="108"/>
      <c r="G2523" s="108"/>
    </row>
    <row r="2524" spans="3:7" ht="12.75">
      <c r="C2524" s="108"/>
      <c r="G2524" s="108"/>
    </row>
    <row r="2525" spans="3:7" ht="12.75">
      <c r="C2525" s="108"/>
      <c r="G2525" s="108"/>
    </row>
    <row r="2526" spans="3:7" ht="12.75">
      <c r="C2526" s="108"/>
      <c r="G2526" s="108"/>
    </row>
    <row r="2527" spans="3:7" ht="12.75">
      <c r="C2527" s="108"/>
      <c r="G2527" s="108"/>
    </row>
    <row r="2528" spans="3:7" ht="12.75">
      <c r="C2528" s="108"/>
      <c r="G2528" s="108"/>
    </row>
    <row r="2529" spans="3:7" ht="12.75">
      <c r="C2529" s="108"/>
      <c r="G2529" s="108"/>
    </row>
    <row r="2530" spans="3:7" ht="12.75">
      <c r="C2530" s="108"/>
      <c r="G2530" s="108"/>
    </row>
    <row r="2531" spans="3:7" ht="12.75">
      <c r="C2531" s="108"/>
      <c r="G2531" s="108"/>
    </row>
    <row r="2532" spans="3:7" ht="12.75">
      <c r="C2532" s="108"/>
      <c r="G2532" s="108"/>
    </row>
    <row r="2533" spans="3:7" ht="12.75">
      <c r="C2533" s="108"/>
      <c r="G2533" s="108"/>
    </row>
    <row r="2534" spans="3:7" ht="12.75">
      <c r="C2534" s="108"/>
      <c r="G2534" s="108"/>
    </row>
    <row r="2535" spans="3:7" ht="12.75">
      <c r="C2535" s="108"/>
      <c r="G2535" s="108"/>
    </row>
    <row r="2536" spans="3:7" ht="12.75">
      <c r="C2536" s="108"/>
      <c r="G2536" s="108"/>
    </row>
    <row r="2537" spans="3:7" ht="12.75">
      <c r="C2537" s="108"/>
      <c r="G2537" s="108"/>
    </row>
    <row r="2538" spans="3:7" ht="12.75">
      <c r="C2538" s="108"/>
      <c r="G2538" s="108"/>
    </row>
    <row r="2539" spans="3:7" ht="12.75">
      <c r="C2539" s="108"/>
      <c r="G2539" s="108"/>
    </row>
    <row r="2540" spans="3:7" ht="12.75">
      <c r="C2540" s="108"/>
      <c r="G2540" s="108"/>
    </row>
    <row r="2541" spans="3:7" ht="12.75">
      <c r="C2541" s="108"/>
      <c r="G2541" s="108"/>
    </row>
    <row r="2542" spans="3:7" ht="12.75">
      <c r="C2542" s="108"/>
      <c r="G2542" s="108"/>
    </row>
    <row r="2543" spans="3:7" ht="12.75">
      <c r="C2543" s="108"/>
      <c r="G2543" s="108"/>
    </row>
    <row r="2544" spans="3:7" ht="12.75">
      <c r="C2544" s="108"/>
      <c r="G2544" s="108"/>
    </row>
    <row r="2545" spans="3:7" ht="12.75">
      <c r="C2545" s="108"/>
      <c r="G2545" s="108"/>
    </row>
    <row r="2546" spans="3:7" ht="12.75">
      <c r="C2546" s="108"/>
      <c r="G2546" s="108"/>
    </row>
    <row r="2547" spans="3:7" ht="12.75">
      <c r="C2547" s="108"/>
      <c r="G2547" s="108"/>
    </row>
    <row r="2548" spans="3:7" ht="12.75">
      <c r="C2548" s="108"/>
      <c r="G2548" s="108"/>
    </row>
    <row r="2549" spans="3:7" ht="12.75">
      <c r="C2549" s="108"/>
      <c r="G2549" s="108"/>
    </row>
    <row r="2550" spans="3:7" ht="12.75">
      <c r="C2550" s="108"/>
      <c r="G2550" s="108"/>
    </row>
    <row r="2551" spans="3:7" ht="12.75">
      <c r="C2551" s="108"/>
      <c r="G2551" s="108"/>
    </row>
    <row r="2552" spans="3:7" ht="12.75">
      <c r="C2552" s="108"/>
      <c r="G2552" s="108"/>
    </row>
    <row r="2553" spans="3:7" ht="12.75">
      <c r="C2553" s="108"/>
      <c r="G2553" s="108"/>
    </row>
    <row r="2554" spans="3:7" ht="12.75">
      <c r="C2554" s="108"/>
      <c r="G2554" s="108"/>
    </row>
    <row r="2555" spans="3:7" ht="12.75">
      <c r="C2555" s="108"/>
      <c r="G2555" s="108"/>
    </row>
    <row r="2556" spans="3:7" ht="12.75">
      <c r="C2556" s="108"/>
      <c r="G2556" s="108"/>
    </row>
    <row r="2557" spans="3:7" ht="12.75">
      <c r="C2557" s="108"/>
      <c r="G2557" s="108"/>
    </row>
    <row r="2558" spans="3:7" ht="12.75">
      <c r="C2558" s="108"/>
      <c r="G2558" s="108"/>
    </row>
    <row r="2559" spans="3:7" ht="12.75">
      <c r="C2559" s="108"/>
      <c r="G2559" s="108"/>
    </row>
    <row r="2560" spans="3:7" ht="12.75">
      <c r="C2560" s="108"/>
      <c r="G2560" s="108"/>
    </row>
    <row r="2561" spans="3:7" ht="12.75">
      <c r="C2561" s="108"/>
      <c r="G2561" s="108"/>
    </row>
    <row r="2562" spans="3:7" ht="12.75">
      <c r="C2562" s="108"/>
      <c r="G2562" s="108"/>
    </row>
    <row r="2563" spans="3:7" ht="12.75">
      <c r="C2563" s="108"/>
      <c r="G2563" s="108"/>
    </row>
    <row r="2564" spans="3:7" ht="12.75">
      <c r="C2564" s="108"/>
      <c r="G2564" s="108"/>
    </row>
    <row r="2565" spans="3:7" ht="12.75">
      <c r="C2565" s="108"/>
      <c r="G2565" s="108"/>
    </row>
    <row r="2566" spans="3:7" ht="12.75">
      <c r="C2566" s="108"/>
      <c r="G2566" s="108"/>
    </row>
    <row r="2567" spans="3:7" ht="12.75">
      <c r="C2567" s="108"/>
      <c r="G2567" s="108"/>
    </row>
    <row r="2568" spans="3:7" ht="12.75">
      <c r="C2568" s="108"/>
      <c r="G2568" s="108"/>
    </row>
    <row r="2569" spans="3:7" ht="12.75">
      <c r="C2569" s="108"/>
      <c r="G2569" s="108"/>
    </row>
    <row r="2570" spans="3:7" ht="12.75">
      <c r="C2570" s="108"/>
      <c r="G2570" s="108"/>
    </row>
    <row r="2571" spans="3:7" ht="12.75">
      <c r="C2571" s="108"/>
      <c r="G2571" s="108"/>
    </row>
    <row r="2572" spans="3:7" ht="12.75">
      <c r="C2572" s="108"/>
      <c r="G2572" s="108"/>
    </row>
    <row r="2573" spans="3:7" ht="12.75">
      <c r="C2573" s="108"/>
      <c r="G2573" s="108"/>
    </row>
    <row r="2574" spans="3:7" ht="12.75">
      <c r="C2574" s="108"/>
      <c r="G2574" s="108"/>
    </row>
    <row r="2575" spans="3:7" ht="12.75">
      <c r="C2575" s="108"/>
      <c r="G2575" s="108"/>
    </row>
    <row r="2576" spans="3:7" ht="12.75">
      <c r="C2576" s="108"/>
      <c r="G2576" s="108"/>
    </row>
    <row r="2577" spans="3:7" ht="12.75">
      <c r="C2577" s="108"/>
      <c r="G2577" s="108"/>
    </row>
    <row r="2578" spans="3:7" ht="12.75">
      <c r="C2578" s="108"/>
      <c r="G2578" s="108"/>
    </row>
    <row r="2579" spans="3:7" ht="12.75">
      <c r="C2579" s="108"/>
      <c r="G2579" s="108"/>
    </row>
    <row r="2580" spans="3:7" ht="12.75">
      <c r="C2580" s="108"/>
      <c r="G2580" s="108"/>
    </row>
    <row r="2581" spans="3:7" ht="12.75">
      <c r="C2581" s="108"/>
      <c r="G2581" s="108"/>
    </row>
    <row r="2582" spans="3:7" ht="12.75">
      <c r="C2582" s="108"/>
      <c r="G2582" s="108"/>
    </row>
    <row r="2583" spans="3:7" ht="12.75">
      <c r="C2583" s="108"/>
      <c r="G2583" s="108"/>
    </row>
    <row r="2584" spans="3:7" ht="12.75">
      <c r="C2584" s="108"/>
      <c r="G2584" s="108"/>
    </row>
    <row r="2585" spans="3:7" ht="12.75">
      <c r="C2585" s="108"/>
      <c r="G2585" s="108"/>
    </row>
    <row r="2586" spans="3:7" ht="12.75">
      <c r="C2586" s="108"/>
      <c r="G2586" s="108"/>
    </row>
    <row r="2587" spans="3:7" ht="12.75">
      <c r="C2587" s="108"/>
      <c r="G2587" s="108"/>
    </row>
    <row r="2588" spans="3:7" ht="12.75">
      <c r="C2588" s="108"/>
      <c r="G2588" s="108"/>
    </row>
    <row r="2589" spans="3:7" ht="12.75">
      <c r="C2589" s="108"/>
      <c r="G2589" s="108"/>
    </row>
    <row r="2590" spans="3:7" ht="12.75">
      <c r="C2590" s="108"/>
      <c r="G2590" s="108"/>
    </row>
    <row r="2591" spans="3:7" ht="12.75">
      <c r="C2591" s="108"/>
      <c r="G2591" s="108"/>
    </row>
    <row r="2592" spans="3:7" ht="12.75">
      <c r="C2592" s="108"/>
      <c r="G2592" s="108"/>
    </row>
    <row r="2593" spans="3:7" ht="12.75">
      <c r="C2593" s="108"/>
      <c r="G2593" s="108"/>
    </row>
    <row r="2594" spans="3:7" ht="12.75">
      <c r="C2594" s="108"/>
      <c r="G2594" s="108"/>
    </row>
    <row r="2595" spans="3:7" ht="12.75">
      <c r="C2595" s="108"/>
      <c r="G2595" s="108"/>
    </row>
    <row r="2596" spans="3:7" ht="12.75">
      <c r="C2596" s="108"/>
      <c r="G2596" s="108"/>
    </row>
    <row r="2597" spans="3:7" ht="12.75">
      <c r="C2597" s="108"/>
      <c r="G2597" s="108"/>
    </row>
    <row r="2598" spans="3:7" ht="12.75">
      <c r="C2598" s="108"/>
      <c r="G2598" s="108"/>
    </row>
    <row r="2599" spans="3:7" ht="12.75">
      <c r="C2599" s="108"/>
      <c r="G2599" s="108"/>
    </row>
    <row r="2600" spans="3:7" ht="12.75">
      <c r="C2600" s="108"/>
      <c r="G2600" s="108"/>
    </row>
    <row r="2601" spans="3:7" ht="12.75">
      <c r="C2601" s="108"/>
      <c r="G2601" s="108"/>
    </row>
    <row r="2602" spans="3:7" ht="12.75">
      <c r="C2602" s="108"/>
      <c r="G2602" s="108"/>
    </row>
    <row r="2603" spans="3:7" ht="12.75">
      <c r="C2603" s="108"/>
      <c r="G2603" s="108"/>
    </row>
    <row r="2604" spans="3:7" ht="12.75">
      <c r="C2604" s="108"/>
      <c r="G2604" s="108"/>
    </row>
    <row r="2605" spans="3:7" ht="12.75">
      <c r="C2605" s="108"/>
      <c r="G2605" s="108"/>
    </row>
    <row r="2606" spans="3:7" ht="12.75">
      <c r="C2606" s="108"/>
      <c r="G2606" s="108"/>
    </row>
    <row r="2607" spans="3:7" ht="12.75">
      <c r="C2607" s="108"/>
      <c r="G2607" s="108"/>
    </row>
    <row r="2608" spans="3:7" ht="12.75">
      <c r="C2608" s="108"/>
      <c r="G2608" s="108"/>
    </row>
    <row r="2609" spans="3:7" ht="12.75">
      <c r="C2609" s="108"/>
      <c r="G2609" s="108"/>
    </row>
    <row r="2610" spans="3:7" ht="12.75">
      <c r="C2610" s="108"/>
      <c r="G2610" s="108"/>
    </row>
    <row r="2611" spans="3:7" ht="12.75">
      <c r="C2611" s="108"/>
      <c r="G2611" s="108"/>
    </row>
    <row r="2612" spans="3:7" ht="12.75">
      <c r="C2612" s="108"/>
      <c r="G2612" s="108"/>
    </row>
    <row r="2613" spans="3:7" ht="12.75">
      <c r="C2613" s="108"/>
      <c r="G2613" s="108"/>
    </row>
    <row r="2614" spans="3:7" ht="12.75">
      <c r="C2614" s="108"/>
      <c r="G2614" s="108"/>
    </row>
    <row r="2615" spans="3:7" ht="12.75">
      <c r="C2615" s="108"/>
      <c r="G2615" s="108"/>
    </row>
    <row r="2616" spans="3:7" ht="12.75">
      <c r="C2616" s="108"/>
      <c r="G2616" s="108"/>
    </row>
    <row r="2617" spans="3:7" ht="12.75">
      <c r="C2617" s="108"/>
      <c r="G2617" s="108"/>
    </row>
    <row r="2618" spans="3:7" ht="12.75">
      <c r="C2618" s="108"/>
      <c r="G2618" s="108"/>
    </row>
    <row r="2619" spans="3:7" ht="12.75">
      <c r="C2619" s="108"/>
      <c r="G2619" s="108"/>
    </row>
    <row r="2620" spans="3:7" ht="12.75">
      <c r="C2620" s="108"/>
      <c r="G2620" s="108"/>
    </row>
    <row r="2621" spans="3:7" ht="12.75">
      <c r="C2621" s="108"/>
      <c r="G2621" s="108"/>
    </row>
    <row r="2622" spans="3:7" ht="12.75">
      <c r="C2622" s="108"/>
      <c r="G2622" s="108"/>
    </row>
    <row r="2623" spans="3:7" ht="12.75">
      <c r="C2623" s="108"/>
      <c r="G2623" s="108"/>
    </row>
    <row r="2624" spans="3:7" ht="12.75">
      <c r="C2624" s="108"/>
      <c r="G2624" s="108"/>
    </row>
    <row r="2625" spans="3:7" ht="12.75">
      <c r="C2625" s="108"/>
      <c r="G2625" s="108"/>
    </row>
    <row r="2626" spans="3:7" ht="12.75">
      <c r="C2626" s="108"/>
      <c r="G2626" s="108"/>
    </row>
    <row r="2627" spans="3:7" ht="12.75">
      <c r="C2627" s="108"/>
      <c r="G2627" s="108"/>
    </row>
    <row r="2628" spans="3:7" ht="12.75">
      <c r="C2628" s="108"/>
      <c r="G2628" s="108"/>
    </row>
    <row r="2629" spans="3:7" ht="12.75">
      <c r="C2629" s="108"/>
      <c r="G2629" s="108"/>
    </row>
    <row r="2630" spans="3:7" ht="12.75">
      <c r="C2630" s="108"/>
      <c r="G2630" s="108"/>
    </row>
    <row r="2631" spans="3:7" ht="12.75">
      <c r="C2631" s="108"/>
      <c r="G2631" s="108"/>
    </row>
    <row r="2632" spans="3:7" ht="12.75">
      <c r="C2632" s="108"/>
      <c r="G2632" s="108"/>
    </row>
    <row r="2633" spans="3:7" ht="12.75">
      <c r="C2633" s="108"/>
      <c r="G2633" s="108"/>
    </row>
    <row r="2634" spans="3:7" ht="12.75">
      <c r="C2634" s="108"/>
      <c r="G2634" s="108"/>
    </row>
    <row r="2635" spans="3:7" ht="12.75">
      <c r="C2635" s="108"/>
      <c r="G2635" s="108"/>
    </row>
    <row r="2636" spans="3:7" ht="12.75">
      <c r="C2636" s="108"/>
      <c r="G2636" s="108"/>
    </row>
    <row r="2637" spans="3:7" ht="12.75">
      <c r="C2637" s="108"/>
      <c r="G2637" s="108"/>
    </row>
    <row r="2638" spans="3:7" ht="12.75">
      <c r="C2638" s="108"/>
      <c r="G2638" s="108"/>
    </row>
    <row r="2639" spans="3:7" ht="12.75">
      <c r="C2639" s="108"/>
      <c r="G2639" s="108"/>
    </row>
    <row r="2640" spans="3:7" ht="12.75">
      <c r="C2640" s="108"/>
      <c r="G2640" s="108"/>
    </row>
    <row r="2641" spans="3:7" ht="12.75">
      <c r="C2641" s="108"/>
      <c r="G2641" s="108"/>
    </row>
    <row r="2642" spans="3:7" ht="12.75">
      <c r="C2642" s="108"/>
      <c r="G2642" s="108"/>
    </row>
    <row r="2643" spans="3:7" ht="12.75">
      <c r="C2643" s="108"/>
      <c r="G2643" s="108"/>
    </row>
    <row r="2644" spans="3:7" ht="12.75">
      <c r="C2644" s="108"/>
      <c r="G2644" s="108"/>
    </row>
    <row r="2645" spans="3:7" ht="12.75">
      <c r="C2645" s="108"/>
      <c r="G2645" s="108"/>
    </row>
    <row r="2646" spans="3:7" ht="12.75">
      <c r="C2646" s="108"/>
      <c r="G2646" s="108"/>
    </row>
    <row r="2647" spans="3:7" ht="12.75">
      <c r="C2647" s="108"/>
      <c r="G2647" s="108"/>
    </row>
    <row r="2648" spans="3:7" ht="12.75">
      <c r="C2648" s="108"/>
      <c r="G2648" s="108"/>
    </row>
    <row r="2649" spans="3:7" ht="12.75">
      <c r="C2649" s="108"/>
      <c r="G2649" s="108"/>
    </row>
    <row r="2650" spans="3:7" ht="12.75">
      <c r="C2650" s="108"/>
      <c r="G2650" s="108"/>
    </row>
    <row r="2651" spans="3:7" ht="12.75">
      <c r="C2651" s="108"/>
      <c r="G2651" s="108"/>
    </row>
    <row r="2652" spans="3:7" ht="12.75">
      <c r="C2652" s="108"/>
      <c r="G2652" s="108"/>
    </row>
    <row r="2653" spans="3:7" ht="12.75">
      <c r="C2653" s="108"/>
      <c r="G2653" s="108"/>
    </row>
    <row r="2654" spans="3:7" ht="12.75">
      <c r="C2654" s="108"/>
      <c r="G2654" s="108"/>
    </row>
    <row r="2655" spans="3:7" ht="12.75">
      <c r="C2655" s="108"/>
      <c r="G2655" s="108"/>
    </row>
    <row r="2656" spans="3:7" ht="12.75">
      <c r="C2656" s="108"/>
      <c r="G2656" s="108"/>
    </row>
    <row r="2657" spans="3:7" ht="12.75">
      <c r="C2657" s="108"/>
      <c r="G2657" s="108"/>
    </row>
    <row r="2658" spans="3:7" ht="12.75">
      <c r="C2658" s="108"/>
      <c r="G2658" s="108"/>
    </row>
    <row r="2659" spans="3:7" ht="12.75">
      <c r="C2659" s="108"/>
      <c r="G2659" s="108"/>
    </row>
    <row r="2660" spans="3:7" ht="12.75">
      <c r="C2660" s="108"/>
      <c r="G2660" s="108"/>
    </row>
    <row r="2661" spans="3:7" ht="12.75">
      <c r="C2661" s="108"/>
      <c r="G2661" s="108"/>
    </row>
    <row r="2662" spans="3:7" ht="12.75">
      <c r="C2662" s="108"/>
      <c r="G2662" s="108"/>
    </row>
    <row r="2663" spans="3:7" ht="12.75">
      <c r="C2663" s="108"/>
      <c r="G2663" s="108"/>
    </row>
    <row r="2664" spans="3:7" ht="12.75">
      <c r="C2664" s="108"/>
      <c r="G2664" s="108"/>
    </row>
    <row r="2665" spans="3:7" ht="12.75">
      <c r="C2665" s="108"/>
      <c r="G2665" s="108"/>
    </row>
    <row r="2666" spans="3:7" ht="12.75">
      <c r="C2666" s="108"/>
      <c r="G2666" s="108"/>
    </row>
    <row r="2667" spans="3:7" ht="12.75">
      <c r="C2667" s="108"/>
      <c r="G2667" s="108"/>
    </row>
    <row r="2668" spans="3:7" ht="12.75">
      <c r="C2668" s="108"/>
      <c r="G2668" s="108"/>
    </row>
    <row r="2669" spans="3:7" ht="12.75">
      <c r="C2669" s="108"/>
      <c r="G2669" s="108"/>
    </row>
    <row r="2670" spans="3:7" ht="12.75">
      <c r="C2670" s="108"/>
      <c r="G2670" s="108"/>
    </row>
    <row r="2671" spans="3:7" ht="12.75">
      <c r="C2671" s="108"/>
      <c r="G2671" s="108"/>
    </row>
    <row r="2672" spans="3:7" ht="12.75">
      <c r="C2672" s="108"/>
      <c r="G2672" s="108"/>
    </row>
    <row r="2673" spans="3:7" ht="12.75">
      <c r="C2673" s="108"/>
      <c r="G2673" s="108"/>
    </row>
    <row r="2674" spans="3:7" ht="12.75">
      <c r="C2674" s="108"/>
      <c r="G2674" s="108"/>
    </row>
    <row r="2675" spans="3:7" ht="12.75">
      <c r="C2675" s="108"/>
      <c r="G2675" s="108"/>
    </row>
    <row r="2676" spans="3:7" ht="12.75">
      <c r="C2676" s="108"/>
      <c r="G2676" s="108"/>
    </row>
    <row r="2677" spans="3:7" ht="12.75">
      <c r="C2677" s="108"/>
      <c r="G2677" s="108"/>
    </row>
    <row r="2678" spans="3:7" ht="12.75">
      <c r="C2678" s="108"/>
      <c r="G2678" s="108"/>
    </row>
    <row r="2679" spans="3:7" ht="12.75">
      <c r="C2679" s="108"/>
      <c r="G2679" s="108"/>
    </row>
    <row r="2680" spans="3:7" ht="12.75">
      <c r="C2680" s="108"/>
      <c r="G2680" s="108"/>
    </row>
    <row r="2681" spans="3:7" ht="12.75">
      <c r="C2681" s="108"/>
      <c r="G2681" s="108"/>
    </row>
    <row r="2682" spans="3:7" ht="12.75">
      <c r="C2682" s="108"/>
      <c r="G2682" s="108"/>
    </row>
    <row r="2683" spans="3:7" ht="12.75">
      <c r="C2683" s="108"/>
      <c r="G2683" s="108"/>
    </row>
    <row r="2684" spans="3:7" ht="12.75">
      <c r="C2684" s="108"/>
      <c r="G2684" s="108"/>
    </row>
    <row r="2685" spans="3:7" ht="12.75">
      <c r="C2685" s="108"/>
      <c r="G2685" s="108"/>
    </row>
    <row r="2686" spans="3:7" ht="12.75">
      <c r="C2686" s="108"/>
      <c r="G2686" s="108"/>
    </row>
    <row r="2687" spans="3:7" ht="12.75">
      <c r="C2687" s="108"/>
      <c r="G2687" s="108"/>
    </row>
    <row r="2688" spans="3:7" ht="12.75">
      <c r="C2688" s="108"/>
      <c r="G2688" s="108"/>
    </row>
    <row r="2689" spans="3:7" ht="12.75">
      <c r="C2689" s="108"/>
      <c r="G2689" s="108"/>
    </row>
    <row r="2690" spans="3:7" ht="12.75">
      <c r="C2690" s="108"/>
      <c r="G2690" s="108"/>
    </row>
    <row r="2691" spans="3:7" ht="12.75">
      <c r="C2691" s="108"/>
      <c r="G2691" s="108"/>
    </row>
    <row r="2692" spans="3:7" ht="12.75">
      <c r="C2692" s="108"/>
      <c r="G2692" s="108"/>
    </row>
    <row r="2693" spans="3:7" ht="12.75">
      <c r="C2693" s="108"/>
      <c r="G2693" s="108"/>
    </row>
    <row r="2694" spans="3:7" ht="12.75">
      <c r="C2694" s="108"/>
      <c r="G2694" s="108"/>
    </row>
    <row r="2695" spans="3:7" ht="12.75">
      <c r="C2695" s="108"/>
      <c r="G2695" s="108"/>
    </row>
    <row r="2696" spans="3:7" ht="12.75">
      <c r="C2696" s="108"/>
      <c r="G2696" s="108"/>
    </row>
    <row r="2697" spans="3:7" ht="12.75">
      <c r="C2697" s="108"/>
      <c r="G2697" s="108"/>
    </row>
    <row r="2698" spans="3:7" ht="12.75">
      <c r="C2698" s="108"/>
      <c r="G2698" s="108"/>
    </row>
    <row r="2699" spans="3:7" ht="12.75">
      <c r="C2699" s="108"/>
      <c r="G2699" s="108"/>
    </row>
    <row r="2700" spans="3:7" ht="12.75">
      <c r="C2700" s="108"/>
      <c r="G2700" s="108"/>
    </row>
    <row r="2701" spans="3:7" ht="12.75">
      <c r="C2701" s="108"/>
      <c r="G2701" s="108"/>
    </row>
    <row r="2702" spans="3:7" ht="12.75">
      <c r="C2702" s="108"/>
      <c r="G2702" s="108"/>
    </row>
    <row r="2703" spans="3:7" ht="12.75">
      <c r="C2703" s="108"/>
      <c r="G2703" s="108"/>
    </row>
    <row r="2704" spans="3:7" ht="12.75">
      <c r="C2704" s="108"/>
      <c r="G2704" s="108"/>
    </row>
    <row r="2705" spans="3:7" ht="12.75">
      <c r="C2705" s="108"/>
      <c r="G2705" s="108"/>
    </row>
    <row r="2706" spans="3:7" ht="12.75">
      <c r="C2706" s="108"/>
      <c r="G2706" s="108"/>
    </row>
    <row r="2707" spans="3:7" ht="12.75">
      <c r="C2707" s="108"/>
      <c r="G2707" s="108"/>
    </row>
    <row r="2708" spans="3:7" ht="12.75">
      <c r="C2708" s="108"/>
      <c r="G2708" s="108"/>
    </row>
    <row r="2709" spans="3:7" ht="12.75">
      <c r="C2709" s="108"/>
      <c r="G2709" s="108"/>
    </row>
    <row r="2710" spans="3:7" ht="12.75">
      <c r="C2710" s="108"/>
      <c r="G2710" s="108"/>
    </row>
    <row r="2711" spans="3:7" ht="12.75">
      <c r="C2711" s="108"/>
      <c r="G2711" s="108"/>
    </row>
    <row r="2712" spans="3:7" ht="12.75">
      <c r="C2712" s="108"/>
      <c r="G2712" s="108"/>
    </row>
    <row r="2713" spans="3:7" ht="12.75">
      <c r="C2713" s="108"/>
      <c r="G2713" s="108"/>
    </row>
    <row r="2714" spans="3:7" ht="12.75">
      <c r="C2714" s="108"/>
      <c r="G2714" s="108"/>
    </row>
    <row r="2715" spans="3:7" ht="12.75">
      <c r="C2715" s="108"/>
      <c r="G2715" s="108"/>
    </row>
    <row r="2716" spans="3:7" ht="12.75">
      <c r="C2716" s="108"/>
      <c r="G2716" s="108"/>
    </row>
    <row r="2717" spans="3:7" ht="12.75">
      <c r="C2717" s="108"/>
      <c r="G2717" s="108"/>
    </row>
    <row r="2718" spans="3:7" ht="12.75">
      <c r="C2718" s="108"/>
      <c r="G2718" s="108"/>
    </row>
    <row r="2719" spans="3:7" ht="12.75">
      <c r="C2719" s="108"/>
      <c r="G2719" s="108"/>
    </row>
    <row r="2720" spans="3:7" ht="12.75">
      <c r="C2720" s="108"/>
      <c r="G2720" s="108"/>
    </row>
    <row r="2721" spans="3:7" ht="12.75">
      <c r="C2721" s="108"/>
      <c r="G2721" s="108"/>
    </row>
    <row r="2722" spans="3:7" ht="12.75">
      <c r="C2722" s="108"/>
      <c r="G2722" s="108"/>
    </row>
    <row r="2723" spans="3:7" ht="12.75">
      <c r="C2723" s="108"/>
      <c r="G2723" s="108"/>
    </row>
    <row r="2724" spans="3:7" ht="12.75">
      <c r="C2724" s="108"/>
      <c r="G2724" s="108"/>
    </row>
    <row r="2725" spans="3:7" ht="12.75">
      <c r="C2725" s="108"/>
      <c r="G2725" s="108"/>
    </row>
    <row r="2726" spans="3:7" ht="12.75">
      <c r="C2726" s="108"/>
      <c r="G2726" s="108"/>
    </row>
    <row r="2727" spans="3:7" ht="12.75">
      <c r="C2727" s="108"/>
      <c r="G2727" s="108"/>
    </row>
    <row r="2728" spans="3:7" ht="12.75">
      <c r="C2728" s="108"/>
      <c r="G2728" s="108"/>
    </row>
    <row r="2729" spans="3:7" ht="12.75">
      <c r="C2729" s="108"/>
      <c r="G2729" s="108"/>
    </row>
    <row r="2730" spans="3:7" ht="12.75">
      <c r="C2730" s="108"/>
      <c r="G2730" s="108"/>
    </row>
    <row r="2731" spans="3:7" ht="12.75">
      <c r="C2731" s="108"/>
      <c r="G2731" s="108"/>
    </row>
    <row r="2732" spans="3:7" ht="12.75">
      <c r="C2732" s="108"/>
      <c r="G2732" s="108"/>
    </row>
    <row r="2733" spans="3:7" ht="12.75">
      <c r="C2733" s="108"/>
      <c r="G2733" s="108"/>
    </row>
    <row r="2734" spans="3:7" ht="12.75">
      <c r="C2734" s="108"/>
      <c r="G2734" s="108"/>
    </row>
    <row r="2735" spans="3:7" ht="12.75">
      <c r="C2735" s="108"/>
      <c r="G2735" s="108"/>
    </row>
    <row r="2736" spans="3:7" ht="12.75">
      <c r="C2736" s="108"/>
      <c r="G2736" s="108"/>
    </row>
    <row r="2737" spans="3:7" ht="12.75">
      <c r="C2737" s="108"/>
      <c r="G2737" s="108"/>
    </row>
    <row r="2738" spans="3:7" ht="12.75">
      <c r="C2738" s="108"/>
      <c r="G2738" s="108"/>
    </row>
    <row r="2739" spans="3:7" ht="12.75">
      <c r="C2739" s="108"/>
      <c r="G2739" s="108"/>
    </row>
    <row r="2740" spans="3:7" ht="12.75">
      <c r="C2740" s="108"/>
      <c r="G2740" s="108"/>
    </row>
    <row r="2741" spans="3:7" ht="12.75">
      <c r="C2741" s="108"/>
      <c r="G2741" s="108"/>
    </row>
    <row r="2742" spans="3:7" ht="12.75">
      <c r="C2742" s="108"/>
      <c r="G2742" s="108"/>
    </row>
    <row r="2743" spans="3:7" ht="12.75">
      <c r="C2743" s="108"/>
      <c r="G2743" s="108"/>
    </row>
    <row r="2744" spans="3:7" ht="12.75">
      <c r="C2744" s="108"/>
      <c r="G2744" s="108"/>
    </row>
    <row r="2745" spans="3:7" ht="12.75">
      <c r="C2745" s="108"/>
      <c r="G2745" s="108"/>
    </row>
    <row r="2746" spans="3:7" ht="12.75">
      <c r="C2746" s="108"/>
      <c r="G2746" s="108"/>
    </row>
    <row r="2747" spans="3:7" ht="12.75">
      <c r="C2747" s="108"/>
      <c r="G2747" s="108"/>
    </row>
    <row r="2748" spans="3:7" ht="12.75">
      <c r="C2748" s="108"/>
      <c r="G2748" s="108"/>
    </row>
    <row r="2749" spans="3:7" ht="12.75">
      <c r="C2749" s="108"/>
      <c r="G2749" s="108"/>
    </row>
    <row r="2750" spans="3:7" ht="12.75">
      <c r="C2750" s="108"/>
      <c r="G2750" s="108"/>
    </row>
    <row r="2751" spans="3:7" ht="12.75">
      <c r="C2751" s="108"/>
      <c r="G2751" s="108"/>
    </row>
    <row r="2752" spans="3:7" ht="12.75">
      <c r="C2752" s="108"/>
      <c r="G2752" s="108"/>
    </row>
    <row r="2753" spans="3:7" ht="12.75">
      <c r="C2753" s="108"/>
      <c r="G2753" s="108"/>
    </row>
    <row r="2754" spans="3:7" ht="12.75">
      <c r="C2754" s="108"/>
      <c r="G2754" s="108"/>
    </row>
    <row r="2755" spans="3:7" ht="12.75">
      <c r="C2755" s="108"/>
      <c r="G2755" s="108"/>
    </row>
    <row r="2756" spans="3:7" ht="12.75">
      <c r="C2756" s="108"/>
      <c r="G2756" s="108"/>
    </row>
    <row r="2757" spans="3:7" ht="12.75">
      <c r="C2757" s="108"/>
      <c r="G2757" s="108"/>
    </row>
    <row r="2758" spans="3:7" ht="12.75">
      <c r="C2758" s="108"/>
      <c r="G2758" s="108"/>
    </row>
    <row r="2759" spans="3:7" ht="12.75">
      <c r="C2759" s="108"/>
      <c r="G2759" s="108"/>
    </row>
    <row r="2760" spans="3:7" ht="12.75">
      <c r="C2760" s="108"/>
      <c r="G2760" s="108"/>
    </row>
    <row r="2761" spans="3:7" ht="12.75">
      <c r="C2761" s="108"/>
      <c r="G2761" s="108"/>
    </row>
    <row r="2762" spans="3:7" ht="12.75">
      <c r="C2762" s="108"/>
      <c r="G2762" s="108"/>
    </row>
    <row r="2763" spans="3:7" ht="12.75">
      <c r="C2763" s="108"/>
      <c r="G2763" s="108"/>
    </row>
    <row r="2764" spans="3:7" ht="12.75">
      <c r="C2764" s="108"/>
      <c r="G2764" s="108"/>
    </row>
    <row r="2765" spans="3:7" ht="12.75">
      <c r="C2765" s="108"/>
      <c r="G2765" s="108"/>
    </row>
    <row r="2766" spans="3:7" ht="12.75">
      <c r="C2766" s="108"/>
      <c r="G2766" s="108"/>
    </row>
    <row r="2767" spans="3:7" ht="12.75">
      <c r="C2767" s="108"/>
      <c r="G2767" s="108"/>
    </row>
    <row r="2768" spans="3:7" ht="12.75">
      <c r="C2768" s="108"/>
      <c r="G2768" s="108"/>
    </row>
    <row r="2769" spans="3:7" ht="12.75">
      <c r="C2769" s="108"/>
      <c r="G2769" s="108"/>
    </row>
    <row r="2770" spans="3:7" ht="12.75">
      <c r="C2770" s="108"/>
      <c r="G2770" s="108"/>
    </row>
    <row r="2771" spans="3:7" ht="12.75">
      <c r="C2771" s="108"/>
      <c r="G2771" s="108"/>
    </row>
    <row r="2772" spans="3:7" ht="12.75">
      <c r="C2772" s="108"/>
      <c r="G2772" s="108"/>
    </row>
    <row r="2773" spans="3:7" ht="12.75">
      <c r="C2773" s="108"/>
      <c r="G2773" s="108"/>
    </row>
    <row r="2774" spans="3:7" ht="12.75">
      <c r="C2774" s="108"/>
      <c r="G2774" s="108"/>
    </row>
    <row r="2775" spans="3:7" ht="12.75">
      <c r="C2775" s="108"/>
      <c r="G2775" s="108"/>
    </row>
    <row r="2776" spans="3:7" ht="12.75">
      <c r="C2776" s="108"/>
      <c r="G2776" s="108"/>
    </row>
    <row r="2777" spans="3:7" ht="12.75">
      <c r="C2777" s="108"/>
      <c r="G2777" s="108"/>
    </row>
    <row r="2778" spans="3:7" ht="12.75">
      <c r="C2778" s="108"/>
      <c r="G2778" s="108"/>
    </row>
    <row r="2779" spans="3:7" ht="12.75">
      <c r="C2779" s="108"/>
      <c r="G2779" s="108"/>
    </row>
    <row r="2780" spans="3:7" ht="12.75">
      <c r="C2780" s="108"/>
      <c r="G2780" s="108"/>
    </row>
    <row r="2781" spans="3:7" ht="12.75">
      <c r="C2781" s="108"/>
      <c r="G2781" s="108"/>
    </row>
    <row r="2782" spans="3:7" ht="12.75">
      <c r="C2782" s="108"/>
      <c r="G2782" s="108"/>
    </row>
    <row r="2783" spans="3:7" ht="12.75">
      <c r="C2783" s="108"/>
      <c r="G2783" s="108"/>
    </row>
    <row r="2784" spans="3:7" ht="12.75">
      <c r="C2784" s="108"/>
      <c r="G2784" s="108"/>
    </row>
    <row r="2785" spans="3:7" ht="12.75">
      <c r="C2785" s="108"/>
      <c r="G2785" s="108"/>
    </row>
    <row r="2786" spans="3:7" ht="12.75">
      <c r="C2786" s="108"/>
      <c r="G2786" s="108"/>
    </row>
    <row r="2787" spans="3:7" ht="12.75">
      <c r="C2787" s="108"/>
      <c r="G2787" s="108"/>
    </row>
    <row r="2788" spans="3:7" ht="12.75">
      <c r="C2788" s="108"/>
      <c r="G2788" s="108"/>
    </row>
    <row r="2789" spans="3:7" ht="12.75">
      <c r="C2789" s="108"/>
      <c r="G2789" s="108"/>
    </row>
    <row r="2790" spans="3:7" ht="12.75">
      <c r="C2790" s="108"/>
      <c r="G2790" s="108"/>
    </row>
    <row r="2791" spans="3:7" ht="12.75">
      <c r="C2791" s="108"/>
      <c r="G2791" s="108"/>
    </row>
    <row r="2792" spans="3:7" ht="12.75">
      <c r="C2792" s="108"/>
      <c r="G2792" s="108"/>
    </row>
    <row r="2793" spans="3:7" ht="12.75">
      <c r="C2793" s="108"/>
      <c r="G2793" s="108"/>
    </row>
    <row r="2794" spans="3:7" ht="12.75">
      <c r="C2794" s="108"/>
      <c r="G2794" s="108"/>
    </row>
    <row r="2795" spans="3:7" ht="12.75">
      <c r="C2795" s="108"/>
      <c r="G2795" s="108"/>
    </row>
    <row r="2796" spans="3:7" ht="12.75">
      <c r="C2796" s="108"/>
      <c r="G2796" s="108"/>
    </row>
    <row r="2797" spans="3:7" ht="12.75">
      <c r="C2797" s="108"/>
      <c r="G2797" s="108"/>
    </row>
    <row r="2798" spans="3:7" ht="12.75">
      <c r="C2798" s="108"/>
      <c r="G2798" s="108"/>
    </row>
    <row r="2799" spans="3:7" ht="12.75">
      <c r="C2799" s="108"/>
      <c r="G2799" s="108"/>
    </row>
    <row r="2800" spans="3:7" ht="12.75">
      <c r="C2800" s="108"/>
      <c r="G2800" s="108"/>
    </row>
    <row r="2801" spans="3:7" ht="12.75">
      <c r="C2801" s="108"/>
      <c r="G2801" s="108"/>
    </row>
    <row r="2802" spans="3:7" ht="12.75">
      <c r="C2802" s="108"/>
      <c r="G2802" s="108"/>
    </row>
    <row r="2803" spans="3:7" ht="12.75">
      <c r="C2803" s="108"/>
      <c r="G2803" s="108"/>
    </row>
    <row r="2804" spans="3:7" ht="12.75">
      <c r="C2804" s="108"/>
      <c r="G2804" s="108"/>
    </row>
    <row r="2805" spans="3:7" ht="12.75">
      <c r="C2805" s="108"/>
      <c r="G2805" s="108"/>
    </row>
    <row r="2806" spans="3:7" ht="12.75">
      <c r="C2806" s="108"/>
      <c r="G2806" s="108"/>
    </row>
    <row r="2807" spans="3:7" ht="12.75">
      <c r="C2807" s="108"/>
      <c r="G2807" s="108"/>
    </row>
    <row r="2808" spans="3:7" ht="12.75">
      <c r="C2808" s="108"/>
      <c r="G2808" s="108"/>
    </row>
    <row r="2809" spans="3:7" ht="12.75">
      <c r="C2809" s="108"/>
      <c r="G2809" s="108"/>
    </row>
    <row r="2810" spans="3:7" ht="12.75">
      <c r="C2810" s="108"/>
      <c r="G2810" s="108"/>
    </row>
    <row r="2811" spans="3:7" ht="12.75">
      <c r="C2811" s="108"/>
      <c r="G2811" s="108"/>
    </row>
    <row r="2812" spans="3:7" ht="12.75">
      <c r="C2812" s="108"/>
      <c r="G2812" s="108"/>
    </row>
    <row r="2813" spans="3:7" ht="12.75">
      <c r="C2813" s="108"/>
      <c r="G2813" s="108"/>
    </row>
    <row r="2814" spans="3:7" ht="12.75">
      <c r="C2814" s="108"/>
      <c r="G2814" s="108"/>
    </row>
    <row r="2815" spans="3:7" ht="12.75">
      <c r="C2815" s="108"/>
      <c r="G2815" s="108"/>
    </row>
    <row r="2816" spans="3:7" ht="12.75">
      <c r="C2816" s="108"/>
      <c r="G2816" s="108"/>
    </row>
    <row r="2817" spans="3:7" ht="12.75">
      <c r="C2817" s="108"/>
      <c r="G2817" s="108"/>
    </row>
    <row r="2818" spans="3:7" ht="12.75">
      <c r="C2818" s="108"/>
      <c r="G2818" s="108"/>
    </row>
    <row r="2819" spans="3:7" ht="12.75">
      <c r="C2819" s="108"/>
      <c r="G2819" s="108"/>
    </row>
    <row r="2820" spans="3:7" ht="12.75">
      <c r="C2820" s="108"/>
      <c r="G2820" s="108"/>
    </row>
    <row r="2821" spans="3:7" ht="12.75">
      <c r="C2821" s="108"/>
      <c r="G2821" s="108"/>
    </row>
    <row r="2822" spans="3:7" ht="12.75">
      <c r="C2822" s="108"/>
      <c r="G2822" s="108"/>
    </row>
    <row r="2823" spans="3:7" ht="12.75">
      <c r="C2823" s="108"/>
      <c r="G2823" s="108"/>
    </row>
    <row r="2824" spans="3:7" ht="12.75">
      <c r="C2824" s="108"/>
      <c r="G2824" s="108"/>
    </row>
    <row r="2825" spans="3:7" ht="12.75">
      <c r="C2825" s="108"/>
      <c r="G2825" s="108"/>
    </row>
    <row r="2826" spans="3:7" ht="12.75">
      <c r="C2826" s="108"/>
      <c r="G2826" s="108"/>
    </row>
    <row r="2827" spans="3:7" ht="12.75">
      <c r="C2827" s="108"/>
      <c r="G2827" s="108"/>
    </row>
    <row r="2828" spans="3:7" ht="12.75">
      <c r="C2828" s="108"/>
      <c r="G2828" s="108"/>
    </row>
    <row r="2829" spans="3:7" ht="12.75">
      <c r="C2829" s="108"/>
      <c r="G2829" s="108"/>
    </row>
    <row r="2830" spans="3:7" ht="12.75">
      <c r="C2830" s="108"/>
      <c r="G2830" s="108"/>
    </row>
    <row r="2831" spans="3:7" ht="12.75">
      <c r="C2831" s="108"/>
      <c r="G2831" s="108"/>
    </row>
    <row r="2832" spans="3:7" ht="12.75">
      <c r="C2832" s="108"/>
      <c r="G2832" s="108"/>
    </row>
    <row r="2833" spans="3:7" ht="12.75">
      <c r="C2833" s="108"/>
      <c r="G2833" s="108"/>
    </row>
    <row r="2834" spans="3:7" ht="12.75">
      <c r="C2834" s="108"/>
      <c r="G2834" s="108"/>
    </row>
    <row r="2835" spans="3:7" ht="12.75">
      <c r="C2835" s="108"/>
      <c r="G2835" s="108"/>
    </row>
    <row r="2836" spans="3:7" ht="12.75">
      <c r="C2836" s="108"/>
      <c r="G2836" s="108"/>
    </row>
    <row r="2837" spans="3:7" ht="12.75">
      <c r="C2837" s="108"/>
      <c r="G2837" s="108"/>
    </row>
    <row r="2838" spans="3:7" ht="12.75">
      <c r="C2838" s="108"/>
      <c r="G2838" s="108"/>
    </row>
    <row r="2839" spans="3:7" ht="12.75">
      <c r="C2839" s="108"/>
      <c r="G2839" s="108"/>
    </row>
    <row r="2840" spans="3:7" ht="12.75">
      <c r="C2840" s="108"/>
      <c r="G2840" s="108"/>
    </row>
    <row r="2841" spans="3:7" ht="12.75">
      <c r="C2841" s="108"/>
      <c r="G2841" s="108"/>
    </row>
    <row r="2842" spans="3:7" ht="12.75">
      <c r="C2842" s="108"/>
      <c r="G2842" s="108"/>
    </row>
    <row r="2843" spans="3:7" ht="12.75">
      <c r="C2843" s="108"/>
      <c r="G2843" s="108"/>
    </row>
    <row r="2844" spans="3:7" ht="12.75">
      <c r="C2844" s="108"/>
      <c r="G2844" s="108"/>
    </row>
    <row r="2845" spans="3:7" ht="12.75">
      <c r="C2845" s="108"/>
      <c r="G2845" s="108"/>
    </row>
    <row r="2846" spans="3:7" ht="12.75">
      <c r="C2846" s="108"/>
      <c r="G2846" s="108"/>
    </row>
    <row r="2847" spans="3:7" ht="12.75">
      <c r="C2847" s="108"/>
      <c r="G2847" s="108"/>
    </row>
    <row r="2848" spans="3:7" ht="12.75">
      <c r="C2848" s="108"/>
      <c r="G2848" s="108"/>
    </row>
    <row r="2849" spans="3:7" ht="12.75">
      <c r="C2849" s="108"/>
      <c r="G2849" s="108"/>
    </row>
    <row r="2850" spans="3:7" ht="12.75">
      <c r="C2850" s="108"/>
      <c r="G2850" s="108"/>
    </row>
    <row r="2851" spans="3:7" ht="12.75">
      <c r="C2851" s="108"/>
      <c r="G2851" s="108"/>
    </row>
    <row r="2852" spans="3:7" ht="12.75">
      <c r="C2852" s="108"/>
      <c r="G2852" s="108"/>
    </row>
    <row r="2853" spans="3:7" ht="12.75">
      <c r="C2853" s="108"/>
      <c r="G2853" s="108"/>
    </row>
    <row r="2854" spans="3:7" ht="12.75">
      <c r="C2854" s="108"/>
      <c r="G2854" s="108"/>
    </row>
    <row r="2855" spans="3:7" ht="12.75">
      <c r="C2855" s="108"/>
      <c r="G2855" s="108"/>
    </row>
    <row r="2856" spans="3:7" ht="12.75">
      <c r="C2856" s="108"/>
      <c r="G2856" s="108"/>
    </row>
    <row r="2857" spans="3:7" ht="12.75">
      <c r="C2857" s="108"/>
      <c r="G2857" s="108"/>
    </row>
    <row r="2858" spans="3:7" ht="12.75">
      <c r="C2858" s="108"/>
      <c r="G2858" s="108"/>
    </row>
    <row r="2859" spans="3:7" ht="12.75">
      <c r="C2859" s="108"/>
      <c r="G2859" s="108"/>
    </row>
    <row r="2860" spans="3:7" ht="12.75">
      <c r="C2860" s="108"/>
      <c r="G2860" s="108"/>
    </row>
    <row r="2861" spans="3:7" ht="12.75">
      <c r="C2861" s="108"/>
      <c r="G2861" s="108"/>
    </row>
    <row r="2862" spans="3:7" ht="12.75">
      <c r="C2862" s="108"/>
      <c r="G2862" s="108"/>
    </row>
    <row r="2863" spans="3:7" ht="12.75">
      <c r="C2863" s="108"/>
      <c r="G2863" s="108"/>
    </row>
    <row r="2864" spans="3:7" ht="12.75">
      <c r="C2864" s="108"/>
      <c r="G2864" s="108"/>
    </row>
    <row r="2865" spans="3:7" ht="12.75">
      <c r="C2865" s="108"/>
      <c r="G2865" s="108"/>
    </row>
    <row r="2866" spans="3:7" ht="12.75">
      <c r="C2866" s="108"/>
      <c r="G2866" s="108"/>
    </row>
    <row r="2867" spans="3:7" ht="12.75">
      <c r="C2867" s="108"/>
      <c r="G2867" s="108"/>
    </row>
    <row r="2868" spans="3:7" ht="12.75">
      <c r="C2868" s="108"/>
      <c r="G2868" s="108"/>
    </row>
    <row r="2869" spans="3:7" ht="12.75">
      <c r="C2869" s="108"/>
      <c r="G2869" s="108"/>
    </row>
    <row r="2870" spans="3:7" ht="12.75">
      <c r="C2870" s="108"/>
      <c r="G2870" s="108"/>
    </row>
    <row r="2871" spans="3:7" ht="12.75">
      <c r="C2871" s="108"/>
      <c r="G2871" s="108"/>
    </row>
    <row r="2872" spans="3:7" ht="12.75">
      <c r="C2872" s="108"/>
      <c r="G2872" s="108"/>
    </row>
    <row r="2873" spans="3:7" ht="12.75">
      <c r="C2873" s="108"/>
      <c r="G2873" s="108"/>
    </row>
    <row r="2874" spans="3:7" ht="12.75">
      <c r="C2874" s="108"/>
      <c r="G2874" s="108"/>
    </row>
    <row r="2875" spans="3:7" ht="12.75">
      <c r="C2875" s="108"/>
      <c r="G2875" s="108"/>
    </row>
    <row r="2876" spans="3:7" ht="12.75">
      <c r="C2876" s="108"/>
      <c r="G2876" s="108"/>
    </row>
    <row r="2877" spans="3:7" ht="12.75">
      <c r="C2877" s="108"/>
      <c r="G2877" s="108"/>
    </row>
    <row r="2878" spans="3:7" ht="12.75">
      <c r="C2878" s="108"/>
      <c r="G2878" s="108"/>
    </row>
    <row r="2879" spans="3:7" ht="12.75">
      <c r="C2879" s="108"/>
      <c r="G2879" s="108"/>
    </row>
    <row r="2880" spans="3:7" ht="12.75">
      <c r="C2880" s="108"/>
      <c r="G2880" s="108"/>
    </row>
    <row r="2881" spans="3:7" ht="12.75">
      <c r="C2881" s="108"/>
      <c r="G2881" s="108"/>
    </row>
    <row r="2882" spans="3:7" ht="12.75">
      <c r="C2882" s="108"/>
      <c r="G2882" s="108"/>
    </row>
    <row r="2883" spans="3:7" ht="12.75">
      <c r="C2883" s="108"/>
      <c r="G2883" s="108"/>
    </row>
    <row r="2884" spans="3:7" ht="12.75">
      <c r="C2884" s="108"/>
      <c r="G2884" s="108"/>
    </row>
    <row r="2885" spans="3:7" ht="12.75">
      <c r="C2885" s="108"/>
      <c r="G2885" s="108"/>
    </row>
    <row r="2886" spans="3:7" ht="12.75">
      <c r="C2886" s="108"/>
      <c r="G2886" s="108"/>
    </row>
    <row r="2887" spans="3:7" ht="12.75">
      <c r="C2887" s="108"/>
      <c r="G2887" s="108"/>
    </row>
    <row r="2888" spans="3:7" ht="12.75">
      <c r="C2888" s="108"/>
      <c r="G2888" s="108"/>
    </row>
    <row r="2889" spans="3:7" ht="12.75">
      <c r="C2889" s="108"/>
      <c r="G2889" s="108"/>
    </row>
    <row r="2890" spans="3:7" ht="12.75">
      <c r="C2890" s="108"/>
      <c r="G2890" s="108"/>
    </row>
    <row r="2891" spans="3:7" ht="12.75">
      <c r="C2891" s="108"/>
      <c r="G2891" s="108"/>
    </row>
    <row r="2892" spans="3:7" ht="12.75">
      <c r="C2892" s="108"/>
      <c r="G2892" s="108"/>
    </row>
    <row r="2893" spans="3:7" ht="12.75">
      <c r="C2893" s="108"/>
      <c r="G2893" s="108"/>
    </row>
    <row r="2894" spans="3:7" ht="12.75">
      <c r="C2894" s="108"/>
      <c r="G2894" s="108"/>
    </row>
    <row r="2895" spans="3:7" ht="12.75">
      <c r="C2895" s="108"/>
      <c r="G2895" s="108"/>
    </row>
    <row r="2896" spans="3:7" ht="12.75">
      <c r="C2896" s="108"/>
      <c r="G2896" s="108"/>
    </row>
    <row r="2897" spans="3:7" ht="12.75">
      <c r="C2897" s="108"/>
      <c r="G2897" s="108"/>
    </row>
    <row r="2898" spans="3:7" ht="12.75">
      <c r="C2898" s="108"/>
      <c r="G2898" s="108"/>
    </row>
    <row r="2899" spans="3:7" ht="12.75">
      <c r="C2899" s="108"/>
      <c r="G2899" s="108"/>
    </row>
    <row r="2900" spans="3:7" ht="12.75">
      <c r="C2900" s="108"/>
      <c r="G2900" s="108"/>
    </row>
    <row r="2901" spans="3:7" ht="12.75">
      <c r="C2901" s="108"/>
      <c r="G2901" s="108"/>
    </row>
    <row r="2902" spans="3:7" ht="12.75">
      <c r="C2902" s="108"/>
      <c r="G2902" s="108"/>
    </row>
    <row r="2903" spans="3:7" ht="12.75">
      <c r="C2903" s="108"/>
      <c r="G2903" s="108"/>
    </row>
    <row r="2904" spans="3:7" ht="12.75">
      <c r="C2904" s="108"/>
      <c r="G2904" s="108"/>
    </row>
    <row r="2905" spans="3:7" ht="12.75">
      <c r="C2905" s="108"/>
      <c r="G2905" s="108"/>
    </row>
    <row r="2906" spans="3:7" ht="12.75">
      <c r="C2906" s="108"/>
      <c r="G2906" s="108"/>
    </row>
    <row r="2907" spans="3:7" ht="12.75">
      <c r="C2907" s="108"/>
      <c r="G2907" s="108"/>
    </row>
    <row r="2908" spans="3:7" ht="12.75">
      <c r="C2908" s="108"/>
      <c r="G2908" s="108"/>
    </row>
    <row r="2909" spans="3:7" ht="12.75">
      <c r="C2909" s="108"/>
      <c r="G2909" s="108"/>
    </row>
    <row r="2910" spans="3:7" ht="12.75">
      <c r="C2910" s="108"/>
      <c r="G2910" s="108"/>
    </row>
    <row r="2911" spans="3:7" ht="12.75">
      <c r="C2911" s="108"/>
      <c r="G2911" s="108"/>
    </row>
    <row r="2912" spans="3:7" ht="12.75">
      <c r="C2912" s="108"/>
      <c r="G2912" s="108"/>
    </row>
    <row r="2913" spans="3:7" ht="12.75">
      <c r="C2913" s="108"/>
      <c r="G2913" s="108"/>
    </row>
    <row r="2914" spans="3:7" ht="12.75">
      <c r="C2914" s="108"/>
      <c r="G2914" s="108"/>
    </row>
    <row r="2915" spans="3:7" ht="12.75">
      <c r="C2915" s="108"/>
      <c r="G2915" s="108"/>
    </row>
    <row r="2916" spans="3:7" ht="12.75">
      <c r="C2916" s="108"/>
      <c r="G2916" s="108"/>
    </row>
    <row r="2917" spans="3:7" ht="12.75">
      <c r="C2917" s="108"/>
      <c r="G2917" s="108"/>
    </row>
    <row r="2918" spans="3:7" ht="12.75">
      <c r="C2918" s="108"/>
      <c r="G2918" s="108"/>
    </row>
    <row r="2919" spans="3:7" ht="12.75">
      <c r="C2919" s="108"/>
      <c r="G2919" s="108"/>
    </row>
    <row r="2920" spans="3:7" ht="12.75">
      <c r="C2920" s="108"/>
      <c r="G2920" s="108"/>
    </row>
    <row r="2921" spans="3:7" ht="12.75">
      <c r="C2921" s="108"/>
      <c r="G2921" s="108"/>
    </row>
    <row r="2922" spans="3:7" ht="12.75">
      <c r="C2922" s="108"/>
      <c r="G2922" s="108"/>
    </row>
    <row r="2923" spans="3:7" ht="12.75">
      <c r="C2923" s="108"/>
      <c r="G2923" s="108"/>
    </row>
    <row r="2924" spans="3:7" ht="12.75">
      <c r="C2924" s="108"/>
      <c r="G2924" s="108"/>
    </row>
    <row r="2925" spans="3:7" ht="12.75">
      <c r="C2925" s="108"/>
      <c r="G2925" s="108"/>
    </row>
    <row r="2926" spans="3:7" ht="12.75">
      <c r="C2926" s="108"/>
      <c r="G2926" s="108"/>
    </row>
    <row r="2927" spans="3:7" ht="12.75">
      <c r="C2927" s="108"/>
      <c r="G2927" s="108"/>
    </row>
    <row r="2928" spans="3:7" ht="12.75">
      <c r="C2928" s="108"/>
      <c r="G2928" s="108"/>
    </row>
    <row r="2929" spans="3:7" ht="12.75">
      <c r="C2929" s="108"/>
      <c r="G2929" s="108"/>
    </row>
    <row r="2930" spans="3:7" ht="12.75">
      <c r="C2930" s="108"/>
      <c r="G2930" s="108"/>
    </row>
    <row r="2931" spans="3:7" ht="12.75">
      <c r="C2931" s="108"/>
      <c r="G2931" s="108"/>
    </row>
    <row r="2932" spans="3:7" ht="12.75">
      <c r="C2932" s="108"/>
      <c r="G2932" s="108"/>
    </row>
    <row r="2933" spans="3:7" ht="12.75">
      <c r="C2933" s="108"/>
      <c r="G2933" s="108"/>
    </row>
    <row r="2934" spans="3:7" ht="12.75">
      <c r="C2934" s="108"/>
      <c r="G2934" s="108"/>
    </row>
    <row r="2935" spans="3:7" ht="12.75">
      <c r="C2935" s="108"/>
      <c r="G2935" s="108"/>
    </row>
    <row r="2936" spans="3:7" ht="12.75">
      <c r="C2936" s="108"/>
      <c r="G2936" s="108"/>
    </row>
    <row r="2937" spans="3:7" ht="12.75">
      <c r="C2937" s="108"/>
      <c r="G2937" s="108"/>
    </row>
    <row r="2938" spans="3:7" ht="12.75">
      <c r="C2938" s="108"/>
      <c r="G2938" s="108"/>
    </row>
    <row r="2939" spans="3:7" ht="12.75">
      <c r="C2939" s="108"/>
      <c r="G2939" s="108"/>
    </row>
    <row r="2940" spans="3:7" ht="12.75">
      <c r="C2940" s="108"/>
      <c r="G2940" s="108"/>
    </row>
    <row r="2941" spans="3:7" ht="12.75">
      <c r="C2941" s="108"/>
      <c r="G2941" s="108"/>
    </row>
    <row r="2942" spans="3:7" ht="12.75">
      <c r="C2942" s="108"/>
      <c r="G2942" s="108"/>
    </row>
    <row r="2943" spans="3:7" ht="12.75">
      <c r="C2943" s="108"/>
      <c r="G2943" s="108"/>
    </row>
    <row r="2944" spans="3:7" ht="12.75">
      <c r="C2944" s="108"/>
      <c r="G2944" s="108"/>
    </row>
    <row r="2945" spans="3:7" ht="12.75">
      <c r="C2945" s="108"/>
      <c r="G2945" s="108"/>
    </row>
    <row r="2946" spans="3:7" ht="12.75">
      <c r="C2946" s="108"/>
      <c r="G2946" s="108"/>
    </row>
    <row r="2947" spans="3:7" ht="12.75">
      <c r="C2947" s="108"/>
      <c r="G2947" s="108"/>
    </row>
    <row r="2948" spans="3:7" ht="12.75">
      <c r="C2948" s="108"/>
      <c r="G2948" s="108"/>
    </row>
    <row r="2949" spans="3:7" ht="12.75">
      <c r="C2949" s="108"/>
      <c r="G2949" s="108"/>
    </row>
    <row r="2950" spans="3:7" ht="12.75">
      <c r="C2950" s="108"/>
      <c r="G2950" s="108"/>
    </row>
    <row r="2951" spans="3:7" ht="12.75">
      <c r="C2951" s="108"/>
      <c r="G2951" s="108"/>
    </row>
    <row r="2952" spans="3:7" ht="12.75">
      <c r="C2952" s="108"/>
      <c r="G2952" s="108"/>
    </row>
    <row r="2953" spans="3:7" ht="12.75">
      <c r="C2953" s="108"/>
      <c r="G2953" s="108"/>
    </row>
    <row r="2954" spans="3:7" ht="12.75">
      <c r="C2954" s="108"/>
      <c r="G2954" s="108"/>
    </row>
    <row r="2955" spans="3:7" ht="12.75">
      <c r="C2955" s="108"/>
      <c r="G2955" s="108"/>
    </row>
    <row r="2956" spans="3:7" ht="12.75">
      <c r="C2956" s="108"/>
      <c r="G2956" s="108"/>
    </row>
    <row r="2957" spans="3:7" ht="12.75">
      <c r="C2957" s="108"/>
      <c r="G2957" s="108"/>
    </row>
    <row r="2958" spans="3:7" ht="12.75">
      <c r="C2958" s="108"/>
      <c r="G2958" s="108"/>
    </row>
    <row r="2959" spans="3:7" ht="12.75">
      <c r="C2959" s="108"/>
      <c r="G2959" s="108"/>
    </row>
    <row r="2960" spans="3:7" ht="12.75">
      <c r="C2960" s="108"/>
      <c r="G2960" s="108"/>
    </row>
    <row r="2961" spans="3:7" ht="12.75">
      <c r="C2961" s="108"/>
      <c r="G2961" s="108"/>
    </row>
    <row r="2962" spans="3:7" ht="12.75">
      <c r="C2962" s="108"/>
      <c r="G2962" s="108"/>
    </row>
    <row r="2963" spans="3:7" ht="12.75">
      <c r="C2963" s="108"/>
      <c r="G2963" s="108"/>
    </row>
    <row r="2964" spans="3:7" ht="12.75">
      <c r="C2964" s="108"/>
      <c r="G2964" s="108"/>
    </row>
    <row r="2965" spans="3:7" ht="12.75">
      <c r="C2965" s="108"/>
      <c r="G2965" s="108"/>
    </row>
    <row r="2966" spans="3:7" ht="12.75">
      <c r="C2966" s="108"/>
      <c r="G2966" s="108"/>
    </row>
    <row r="2967" spans="3:7" ht="12.75">
      <c r="C2967" s="108"/>
      <c r="G2967" s="108"/>
    </row>
    <row r="2968" spans="3:7" ht="12.75">
      <c r="C2968" s="108"/>
      <c r="G2968" s="108"/>
    </row>
    <row r="2969" spans="3:7" ht="12.75">
      <c r="C2969" s="108"/>
      <c r="G2969" s="108"/>
    </row>
    <row r="2970" spans="3:7" ht="12.75">
      <c r="C2970" s="108"/>
      <c r="G2970" s="108"/>
    </row>
    <row r="2971" spans="3:7" ht="12.75">
      <c r="C2971" s="108"/>
      <c r="G2971" s="108"/>
    </row>
    <row r="2972" spans="3:7" ht="12.75">
      <c r="C2972" s="108"/>
      <c r="G2972" s="108"/>
    </row>
    <row r="2973" spans="3:7" ht="12.75">
      <c r="C2973" s="108"/>
      <c r="G2973" s="108"/>
    </row>
    <row r="2974" spans="3:7" ht="12.75">
      <c r="C2974" s="108"/>
      <c r="G2974" s="108"/>
    </row>
    <row r="2975" spans="3:7" ht="12.75">
      <c r="C2975" s="108"/>
      <c r="G2975" s="108"/>
    </row>
    <row r="2976" spans="3:7" ht="12.75">
      <c r="C2976" s="108"/>
      <c r="G2976" s="108"/>
    </row>
    <row r="2977" spans="3:7" ht="12.75">
      <c r="C2977" s="108"/>
      <c r="G2977" s="108"/>
    </row>
    <row r="2978" spans="3:7" ht="12.75">
      <c r="C2978" s="108"/>
      <c r="G2978" s="108"/>
    </row>
    <row r="2979" spans="3:7" ht="12.75">
      <c r="C2979" s="108"/>
      <c r="G2979" s="108"/>
    </row>
    <row r="2980" spans="3:7" ht="12.75">
      <c r="C2980" s="108"/>
      <c r="G2980" s="108"/>
    </row>
    <row r="2981" spans="3:7" ht="12.75">
      <c r="C2981" s="108"/>
      <c r="G2981" s="108"/>
    </row>
    <row r="2982" spans="3:7" ht="12.75">
      <c r="C2982" s="108"/>
      <c r="G2982" s="108"/>
    </row>
    <row r="2983" spans="3:7" ht="12.75">
      <c r="C2983" s="108"/>
      <c r="G2983" s="108"/>
    </row>
    <row r="2984" spans="3:7" ht="12.75">
      <c r="C2984" s="108"/>
      <c r="G2984" s="108"/>
    </row>
    <row r="2985" spans="3:7" ht="12.75">
      <c r="C2985" s="108"/>
      <c r="G2985" s="108"/>
    </row>
    <row r="2986" spans="3:7" ht="12.75">
      <c r="C2986" s="108"/>
      <c r="G2986" s="108"/>
    </row>
    <row r="2987" spans="3:7" ht="12.75">
      <c r="C2987" s="108"/>
      <c r="G2987" s="108"/>
    </row>
    <row r="2988" spans="3:7" ht="12.75">
      <c r="C2988" s="108"/>
      <c r="G2988" s="108"/>
    </row>
    <row r="2989" spans="3:7" ht="12.75">
      <c r="C2989" s="108"/>
      <c r="G2989" s="108"/>
    </row>
    <row r="2990" spans="3:7" ht="12.75">
      <c r="C2990" s="108"/>
      <c r="G2990" s="108"/>
    </row>
    <row r="2991" spans="3:7" ht="12.75">
      <c r="C2991" s="108"/>
      <c r="G2991" s="108"/>
    </row>
    <row r="2992" spans="3:7" ht="12.75">
      <c r="C2992" s="108"/>
      <c r="G2992" s="108"/>
    </row>
    <row r="2993" spans="3:7" ht="12.75">
      <c r="C2993" s="108"/>
      <c r="G2993" s="108"/>
    </row>
    <row r="2994" spans="3:7" ht="12.75">
      <c r="C2994" s="108"/>
      <c r="G2994" s="108"/>
    </row>
    <row r="2995" spans="3:7" ht="12.75">
      <c r="C2995" s="108"/>
      <c r="G2995" s="108"/>
    </row>
    <row r="2996" spans="3:7" ht="12.75">
      <c r="C2996" s="108"/>
      <c r="G2996" s="108"/>
    </row>
    <row r="2997" spans="3:7" ht="12.75">
      <c r="C2997" s="108"/>
      <c r="G2997" s="108"/>
    </row>
    <row r="2998" spans="3:7" ht="12.75">
      <c r="C2998" s="108"/>
      <c r="G2998" s="108"/>
    </row>
    <row r="2999" spans="3:7" ht="12.75">
      <c r="C2999" s="108"/>
      <c r="G2999" s="108"/>
    </row>
    <row r="3000" spans="3:7" ht="12.75">
      <c r="C3000" s="108"/>
      <c r="G3000" s="108"/>
    </row>
    <row r="3001" spans="3:7" ht="12.75">
      <c r="C3001" s="108"/>
      <c r="G3001" s="108"/>
    </row>
    <row r="3002" spans="3:7" ht="12.75">
      <c r="C3002" s="108"/>
      <c r="G3002" s="108"/>
    </row>
    <row r="3003" spans="3:7" ht="12.75">
      <c r="C3003" s="108"/>
      <c r="G3003" s="108"/>
    </row>
    <row r="3004" spans="3:7" ht="12.75">
      <c r="C3004" s="108"/>
      <c r="G3004" s="108"/>
    </row>
    <row r="3005" spans="3:7" ht="12.75">
      <c r="C3005" s="108"/>
      <c r="G3005" s="108"/>
    </row>
    <row r="3006" spans="3:7" ht="12.75">
      <c r="C3006" s="108"/>
      <c r="G3006" s="108"/>
    </row>
    <row r="3007" spans="3:7" ht="12.75">
      <c r="C3007" s="108"/>
      <c r="G3007" s="108"/>
    </row>
    <row r="3008" spans="3:7" ht="12.75">
      <c r="C3008" s="108"/>
      <c r="G3008" s="108"/>
    </row>
    <row r="3009" spans="3:7" ht="12.75">
      <c r="C3009" s="108"/>
      <c r="G3009" s="108"/>
    </row>
    <row r="3010" spans="3:7" ht="12.75">
      <c r="C3010" s="108"/>
      <c r="G3010" s="108"/>
    </row>
    <row r="3011" spans="3:7" ht="12.75">
      <c r="C3011" s="108"/>
      <c r="G3011" s="108"/>
    </row>
    <row r="3012" spans="3:7" ht="12.75">
      <c r="C3012" s="108"/>
      <c r="G3012" s="108"/>
    </row>
    <row r="3013" spans="3:7" ht="12.75">
      <c r="C3013" s="108"/>
      <c r="G3013" s="108"/>
    </row>
    <row r="3014" spans="3:7" ht="12.75">
      <c r="C3014" s="108"/>
      <c r="G3014" s="108"/>
    </row>
    <row r="3015" spans="3:7" ht="12.75">
      <c r="C3015" s="108"/>
      <c r="G3015" s="108"/>
    </row>
    <row r="3016" spans="3:7" ht="12.75">
      <c r="C3016" s="108"/>
      <c r="G3016" s="108"/>
    </row>
    <row r="3017" spans="3:7" ht="12.75">
      <c r="C3017" s="108"/>
      <c r="G3017" s="108"/>
    </row>
    <row r="3018" spans="3:7" ht="12.75">
      <c r="C3018" s="108"/>
      <c r="G3018" s="108"/>
    </row>
    <row r="3019" spans="3:7" ht="12.75">
      <c r="C3019" s="108"/>
      <c r="G3019" s="108"/>
    </row>
    <row r="3020" spans="3:7" ht="12.75">
      <c r="C3020" s="108"/>
      <c r="G3020" s="108"/>
    </row>
    <row r="3021" spans="3:7" ht="12.75">
      <c r="C3021" s="108"/>
      <c r="G3021" s="108"/>
    </row>
    <row r="3022" spans="3:7" ht="12.75">
      <c r="C3022" s="108"/>
      <c r="G3022" s="108"/>
    </row>
    <row r="3023" spans="3:7" ht="12.75">
      <c r="C3023" s="108"/>
      <c r="G3023" s="108"/>
    </row>
    <row r="3024" spans="3:7" ht="12.75">
      <c r="C3024" s="108"/>
      <c r="G3024" s="108"/>
    </row>
    <row r="3025" spans="3:7" ht="12.75">
      <c r="C3025" s="108"/>
      <c r="G3025" s="108"/>
    </row>
    <row r="3026" spans="3:7" ht="12.75">
      <c r="C3026" s="108"/>
      <c r="G3026" s="108"/>
    </row>
    <row r="3027" spans="3:7" ht="12.75">
      <c r="C3027" s="108"/>
      <c r="G3027" s="108"/>
    </row>
    <row r="3028" spans="3:7" ht="12.75">
      <c r="C3028" s="108"/>
      <c r="G3028" s="108"/>
    </row>
    <row r="3029" spans="3:7" ht="12.75">
      <c r="C3029" s="108"/>
      <c r="G3029" s="108"/>
    </row>
    <row r="3030" spans="3:7" ht="12.75">
      <c r="C3030" s="108"/>
      <c r="G3030" s="108"/>
    </row>
    <row r="3031" spans="3:7" ht="12.75">
      <c r="C3031" s="108"/>
      <c r="G3031" s="108"/>
    </row>
    <row r="3032" spans="3:7" ht="12.75">
      <c r="C3032" s="108"/>
      <c r="G3032" s="108"/>
    </row>
    <row r="3033" spans="3:7" ht="12.75">
      <c r="C3033" s="108"/>
      <c r="G3033" s="108"/>
    </row>
    <row r="3034" spans="3:7" ht="12.75">
      <c r="C3034" s="108"/>
      <c r="G3034" s="108"/>
    </row>
    <row r="3035" spans="3:7" ht="12.75">
      <c r="C3035" s="108"/>
      <c r="G3035" s="108"/>
    </row>
    <row r="3036" spans="3:7" ht="12.75">
      <c r="C3036" s="108"/>
      <c r="G3036" s="108"/>
    </row>
    <row r="3037" spans="3:7" ht="12.75">
      <c r="C3037" s="108"/>
      <c r="G3037" s="108"/>
    </row>
    <row r="3038" spans="3:7" ht="12.75">
      <c r="C3038" s="108"/>
      <c r="G3038" s="108"/>
    </row>
    <row r="3039" spans="3:7" ht="12.75">
      <c r="C3039" s="108"/>
      <c r="G3039" s="108"/>
    </row>
    <row r="3040" spans="3:7" ht="12.75">
      <c r="C3040" s="108"/>
      <c r="G3040" s="108"/>
    </row>
    <row r="3041" spans="3:7" ht="12.75">
      <c r="C3041" s="108"/>
      <c r="G3041" s="108"/>
    </row>
    <row r="3042" spans="3:7" ht="12.75">
      <c r="C3042" s="108"/>
      <c r="G3042" s="108"/>
    </row>
    <row r="3043" spans="3:7" ht="12.75">
      <c r="C3043" s="108"/>
      <c r="G3043" s="108"/>
    </row>
    <row r="3044" spans="3:7" ht="12.75">
      <c r="C3044" s="108"/>
      <c r="G3044" s="108"/>
    </row>
    <row r="3045" spans="3:7" ht="12.75">
      <c r="C3045" s="108"/>
      <c r="G3045" s="108"/>
    </row>
    <row r="3046" spans="3:7" ht="12.75">
      <c r="C3046" s="108"/>
      <c r="G3046" s="108"/>
    </row>
    <row r="3047" spans="3:7" ht="12.75">
      <c r="C3047" s="108"/>
      <c r="G3047" s="108"/>
    </row>
    <row r="3048" spans="3:7" ht="12.75">
      <c r="C3048" s="108"/>
      <c r="G3048" s="108"/>
    </row>
    <row r="3049" spans="3:7" ht="12.75">
      <c r="C3049" s="108"/>
      <c r="G3049" s="108"/>
    </row>
    <row r="3050" spans="3:7" ht="12.75">
      <c r="C3050" s="108"/>
      <c r="G3050" s="108"/>
    </row>
    <row r="3051" spans="3:7" ht="12.75">
      <c r="C3051" s="108"/>
      <c r="G3051" s="108"/>
    </row>
    <row r="3052" spans="3:7" ht="12.75">
      <c r="C3052" s="108"/>
      <c r="G3052" s="108"/>
    </row>
    <row r="3053" spans="3:7" ht="12.75">
      <c r="C3053" s="108"/>
      <c r="G3053" s="108"/>
    </row>
    <row r="3054" spans="3:7" ht="12.75">
      <c r="C3054" s="108"/>
      <c r="G3054" s="108"/>
    </row>
    <row r="3055" spans="3:7" ht="12.75">
      <c r="C3055" s="108"/>
      <c r="G3055" s="108"/>
    </row>
    <row r="3056" spans="3:7" ht="12.75">
      <c r="C3056" s="108"/>
      <c r="G3056" s="108"/>
    </row>
    <row r="3057" spans="3:7" ht="12.75">
      <c r="C3057" s="108"/>
      <c r="G3057" s="108"/>
    </row>
    <row r="3058" spans="3:7" ht="12.75">
      <c r="C3058" s="108"/>
      <c r="G3058" s="108"/>
    </row>
    <row r="3059" spans="3:7" ht="12.75">
      <c r="C3059" s="108"/>
      <c r="G3059" s="108"/>
    </row>
    <row r="3060" spans="3:7" ht="12.75">
      <c r="C3060" s="108"/>
      <c r="G3060" s="108"/>
    </row>
    <row r="3061" spans="3:7" ht="12.75">
      <c r="C3061" s="108"/>
      <c r="G3061" s="108"/>
    </row>
    <row r="3062" spans="3:7" ht="12.75">
      <c r="C3062" s="108"/>
      <c r="G3062" s="108"/>
    </row>
    <row r="3063" spans="3:7" ht="12.75">
      <c r="C3063" s="108"/>
      <c r="G3063" s="108"/>
    </row>
    <row r="3064" spans="3:7" ht="12.75">
      <c r="C3064" s="108"/>
      <c r="G3064" s="108"/>
    </row>
    <row r="3065" spans="3:7" ht="12.75">
      <c r="C3065" s="108"/>
      <c r="G3065" s="108"/>
    </row>
    <row r="3066" spans="3:7" ht="12.75">
      <c r="C3066" s="108"/>
      <c r="G3066" s="108"/>
    </row>
    <row r="3067" spans="3:7" ht="12.75">
      <c r="C3067" s="108"/>
      <c r="G3067" s="108"/>
    </row>
    <row r="3068" spans="3:7" ht="12.75">
      <c r="C3068" s="108"/>
      <c r="G3068" s="108"/>
    </row>
    <row r="3069" spans="3:7" ht="12.75">
      <c r="C3069" s="108"/>
      <c r="G3069" s="108"/>
    </row>
    <row r="3070" spans="3:7" ht="12.75">
      <c r="C3070" s="108"/>
      <c r="G3070" s="108"/>
    </row>
    <row r="3071" spans="3:7" ht="12.75">
      <c r="C3071" s="108"/>
      <c r="G3071" s="108"/>
    </row>
    <row r="3072" spans="3:7" ht="12.75">
      <c r="C3072" s="108"/>
      <c r="G3072" s="108"/>
    </row>
    <row r="3073" spans="3:7" ht="12.75">
      <c r="C3073" s="108"/>
      <c r="G3073" s="108"/>
    </row>
    <row r="3074" spans="3:7" ht="12.75">
      <c r="C3074" s="108"/>
      <c r="G3074" s="108"/>
    </row>
    <row r="3075" spans="3:7" ht="12.75">
      <c r="C3075" s="108"/>
      <c r="G3075" s="108"/>
    </row>
    <row r="3076" spans="3:7" ht="12.75">
      <c r="C3076" s="108"/>
      <c r="G3076" s="108"/>
    </row>
    <row r="3077" spans="3:7" ht="12.75">
      <c r="C3077" s="108"/>
      <c r="G3077" s="108"/>
    </row>
    <row r="3078" spans="3:7" ht="12.75">
      <c r="C3078" s="108"/>
      <c r="G3078" s="108"/>
    </row>
    <row r="3079" spans="3:7" ht="12.75">
      <c r="C3079" s="108"/>
      <c r="G3079" s="108"/>
    </row>
    <row r="3080" spans="3:7" ht="12.75">
      <c r="C3080" s="108"/>
      <c r="G3080" s="108"/>
    </row>
    <row r="3081" spans="3:7" ht="12.75">
      <c r="C3081" s="108"/>
      <c r="G3081" s="108"/>
    </row>
    <row r="3082" spans="3:7" ht="12.75">
      <c r="C3082" s="108"/>
      <c r="G3082" s="108"/>
    </row>
    <row r="3083" spans="3:7" ht="12.75">
      <c r="C3083" s="108"/>
      <c r="G3083" s="108"/>
    </row>
    <row r="3084" spans="3:7" ht="12.75">
      <c r="C3084" s="108"/>
      <c r="G3084" s="108"/>
    </row>
    <row r="3085" spans="3:7" ht="12.75">
      <c r="C3085" s="108"/>
      <c r="G3085" s="108"/>
    </row>
    <row r="3086" spans="3:7" ht="12.75">
      <c r="C3086" s="108"/>
      <c r="G3086" s="108"/>
    </row>
    <row r="3087" spans="3:7" ht="12.75">
      <c r="C3087" s="108"/>
      <c r="G3087" s="108"/>
    </row>
    <row r="3088" spans="3:7" ht="12.75">
      <c r="C3088" s="108"/>
      <c r="G3088" s="108"/>
    </row>
    <row r="3089" spans="3:7" ht="12.75">
      <c r="C3089" s="108"/>
      <c r="G3089" s="108"/>
    </row>
    <row r="3090" spans="3:7" ht="12.75">
      <c r="C3090" s="108"/>
      <c r="G3090" s="108"/>
    </row>
    <row r="3091" spans="3:7" ht="12.75">
      <c r="C3091" s="108"/>
      <c r="G3091" s="108"/>
    </row>
    <row r="3092" spans="3:7" ht="12.75">
      <c r="C3092" s="108"/>
      <c r="G3092" s="108"/>
    </row>
    <row r="3093" spans="3:7" ht="12.75">
      <c r="C3093" s="108"/>
      <c r="G3093" s="108"/>
    </row>
    <row r="3094" spans="3:7" ht="12.75">
      <c r="C3094" s="108"/>
      <c r="G3094" s="108"/>
    </row>
    <row r="3095" spans="3:7" ht="12.75">
      <c r="C3095" s="108"/>
      <c r="G3095" s="108"/>
    </row>
    <row r="3096" spans="3:7" ht="12.75">
      <c r="C3096" s="108"/>
      <c r="G3096" s="108"/>
    </row>
    <row r="3097" spans="3:7" ht="12.75">
      <c r="C3097" s="108"/>
      <c r="G3097" s="108"/>
    </row>
    <row r="3098" spans="3:7" ht="12.75">
      <c r="C3098" s="108"/>
      <c r="G3098" s="108"/>
    </row>
    <row r="3099" spans="3:7" ht="12.75">
      <c r="C3099" s="108"/>
      <c r="G3099" s="108"/>
    </row>
    <row r="3100" spans="3:7" ht="12.75">
      <c r="C3100" s="108"/>
      <c r="G3100" s="108"/>
    </row>
    <row r="3101" spans="3:7" ht="12.75">
      <c r="C3101" s="108"/>
      <c r="G3101" s="108"/>
    </row>
    <row r="3102" spans="3:7" ht="12.75">
      <c r="C3102" s="108"/>
      <c r="G3102" s="108"/>
    </row>
    <row r="3103" spans="3:7" ht="12.75">
      <c r="C3103" s="108"/>
      <c r="G3103" s="108"/>
    </row>
    <row r="3104" spans="3:7" ht="12.75">
      <c r="C3104" s="108"/>
      <c r="G3104" s="108"/>
    </row>
    <row r="3105" spans="3:7" ht="12.75">
      <c r="C3105" s="108"/>
      <c r="G3105" s="108"/>
    </row>
    <row r="3106" spans="3:7" ht="12.75">
      <c r="C3106" s="108"/>
      <c r="G3106" s="108"/>
    </row>
    <row r="3107" spans="3:7" ht="12.75">
      <c r="C3107" s="108"/>
      <c r="G3107" s="108"/>
    </row>
    <row r="3108" spans="3:7" ht="12.75">
      <c r="C3108" s="108"/>
      <c r="G3108" s="108"/>
    </row>
    <row r="3109" spans="3:7" ht="12.75">
      <c r="C3109" s="108"/>
      <c r="G3109" s="108"/>
    </row>
    <row r="3110" spans="3:7" ht="12.75">
      <c r="C3110" s="108"/>
      <c r="G3110" s="108"/>
    </row>
    <row r="3111" spans="3:7" ht="12.75">
      <c r="C3111" s="108"/>
      <c r="G3111" s="108"/>
    </row>
    <row r="3112" spans="3:7" ht="12.75">
      <c r="C3112" s="108"/>
      <c r="G3112" s="108"/>
    </row>
    <row r="3113" spans="3:7" ht="12.75">
      <c r="C3113" s="108"/>
      <c r="G3113" s="108"/>
    </row>
    <row r="3114" spans="3:7" ht="12.75">
      <c r="C3114" s="108"/>
      <c r="G3114" s="108"/>
    </row>
    <row r="3115" spans="3:7" ht="12.75">
      <c r="C3115" s="108"/>
      <c r="G3115" s="108"/>
    </row>
    <row r="3116" spans="3:7" ht="12.75">
      <c r="C3116" s="108"/>
      <c r="G3116" s="108"/>
    </row>
    <row r="3117" spans="3:7" ht="12.75">
      <c r="C3117" s="108"/>
      <c r="G3117" s="108"/>
    </row>
    <row r="3118" spans="3:7" ht="12.75">
      <c r="C3118" s="108"/>
      <c r="G3118" s="108"/>
    </row>
    <row r="3119" spans="3:7" ht="12.75">
      <c r="C3119" s="108"/>
      <c r="G3119" s="108"/>
    </row>
    <row r="3120" spans="3:7" ht="12.75">
      <c r="C3120" s="108"/>
      <c r="G3120" s="108"/>
    </row>
    <row r="3121" spans="3:7" ht="12.75">
      <c r="C3121" s="108"/>
      <c r="G3121" s="108"/>
    </row>
    <row r="3122" spans="3:7" ht="12.75">
      <c r="C3122" s="108"/>
      <c r="G3122" s="108"/>
    </row>
    <row r="3123" spans="3:7" ht="12.75">
      <c r="C3123" s="108"/>
      <c r="G3123" s="108"/>
    </row>
    <row r="3124" spans="3:7" ht="12.75">
      <c r="C3124" s="108"/>
      <c r="G3124" s="108"/>
    </row>
    <row r="3125" spans="3:7" ht="12.75">
      <c r="C3125" s="108"/>
      <c r="G3125" s="108"/>
    </row>
    <row r="3126" spans="3:7" ht="12.75">
      <c r="C3126" s="108"/>
      <c r="G3126" s="108"/>
    </row>
    <row r="3127" spans="3:7" ht="12.75">
      <c r="C3127" s="108"/>
      <c r="G3127" s="108"/>
    </row>
    <row r="3128" spans="3:7" ht="12.75">
      <c r="C3128" s="108"/>
      <c r="G3128" s="108"/>
    </row>
    <row r="3129" spans="3:7" ht="12.75">
      <c r="C3129" s="108"/>
      <c r="G3129" s="108"/>
    </row>
    <row r="3130" spans="3:7" ht="12.75">
      <c r="C3130" s="108"/>
      <c r="G3130" s="108"/>
    </row>
    <row r="3131" spans="3:7" ht="12.75">
      <c r="C3131" s="108"/>
      <c r="G3131" s="108"/>
    </row>
    <row r="3132" spans="3:7" ht="12.75">
      <c r="C3132" s="108"/>
      <c r="G3132" s="108"/>
    </row>
    <row r="3133" spans="3:7" ht="12.75">
      <c r="C3133" s="108"/>
      <c r="G3133" s="108"/>
    </row>
    <row r="3134" spans="3:7" ht="12.75">
      <c r="C3134" s="108"/>
      <c r="G3134" s="108"/>
    </row>
    <row r="3135" spans="3:7" ht="12.75">
      <c r="C3135" s="108"/>
      <c r="G3135" s="108"/>
    </row>
    <row r="3136" spans="3:7" ht="12.75">
      <c r="C3136" s="108"/>
      <c r="G3136" s="108"/>
    </row>
    <row r="3137" spans="3:7" ht="12.75">
      <c r="C3137" s="108"/>
      <c r="G3137" s="108"/>
    </row>
    <row r="3138" spans="3:7" ht="12.75">
      <c r="C3138" s="108"/>
      <c r="G3138" s="108"/>
    </row>
    <row r="3139" spans="3:7" ht="12.75">
      <c r="C3139" s="108"/>
      <c r="G3139" s="108"/>
    </row>
    <row r="3140" spans="3:7" ht="12.75">
      <c r="C3140" s="108"/>
      <c r="G3140" s="108"/>
    </row>
    <row r="3141" spans="3:7" ht="12.75">
      <c r="C3141" s="108"/>
      <c r="G3141" s="108"/>
    </row>
    <row r="3142" spans="3:7" ht="12.75">
      <c r="C3142" s="108"/>
      <c r="G3142" s="108"/>
    </row>
    <row r="3143" spans="3:7" ht="12.75">
      <c r="C3143" s="108"/>
      <c r="G3143" s="108"/>
    </row>
    <row r="3144" spans="3:7" ht="12.75">
      <c r="C3144" s="108"/>
      <c r="G3144" s="108"/>
    </row>
    <row r="3145" spans="3:7" ht="12.75">
      <c r="C3145" s="108"/>
      <c r="G3145" s="108"/>
    </row>
    <row r="3146" spans="3:7" ht="12.75">
      <c r="C3146" s="108"/>
      <c r="G3146" s="108"/>
    </row>
    <row r="3147" spans="3:7" ht="12.75">
      <c r="C3147" s="108"/>
      <c r="G3147" s="108"/>
    </row>
    <row r="3148" spans="3:7" ht="12.75">
      <c r="C3148" s="108"/>
      <c r="G3148" s="108"/>
    </row>
    <row r="3149" spans="3:7" ht="12.75">
      <c r="C3149" s="108"/>
      <c r="G3149" s="108"/>
    </row>
    <row r="3150" spans="3:7" ht="12.75">
      <c r="C3150" s="108"/>
      <c r="G3150" s="108"/>
    </row>
    <row r="3151" spans="3:7" ht="12.75">
      <c r="C3151" s="108"/>
      <c r="G3151" s="108"/>
    </row>
    <row r="3152" spans="3:7" ht="12.75">
      <c r="C3152" s="108"/>
      <c r="G3152" s="108"/>
    </row>
    <row r="3153" spans="3:7" ht="12.75">
      <c r="C3153" s="108"/>
      <c r="G3153" s="108"/>
    </row>
    <row r="3154" spans="3:7" ht="12.75">
      <c r="C3154" s="108"/>
      <c r="G3154" s="108"/>
    </row>
    <row r="3155" spans="3:7" ht="12.75">
      <c r="C3155" s="108"/>
      <c r="G3155" s="108"/>
    </row>
    <row r="3156" spans="3:7" ht="12.75">
      <c r="C3156" s="108"/>
      <c r="G3156" s="108"/>
    </row>
    <row r="3157" spans="3:7" ht="12.75">
      <c r="C3157" s="108"/>
      <c r="G3157" s="108"/>
    </row>
    <row r="3158" spans="3:7" ht="12.75">
      <c r="C3158" s="108"/>
      <c r="G3158" s="108"/>
    </row>
    <row r="3159" spans="3:7" ht="12.75">
      <c r="C3159" s="108"/>
      <c r="G3159" s="108"/>
    </row>
    <row r="3160" spans="3:7" ht="12.75">
      <c r="C3160" s="108"/>
      <c r="G3160" s="108"/>
    </row>
    <row r="3161" spans="3:7" ht="12.75">
      <c r="C3161" s="108"/>
      <c r="G3161" s="108"/>
    </row>
    <row r="3162" spans="3:7" ht="12.75">
      <c r="C3162" s="108"/>
      <c r="G3162" s="108"/>
    </row>
    <row r="3163" spans="3:7" ht="12.75">
      <c r="C3163" s="108"/>
      <c r="G3163" s="108"/>
    </row>
    <row r="3164" spans="3:7" ht="12.75">
      <c r="C3164" s="108"/>
      <c r="G3164" s="108"/>
    </row>
    <row r="3165" spans="3:7" ht="12.75">
      <c r="C3165" s="108"/>
      <c r="G3165" s="108"/>
    </row>
    <row r="3166" spans="3:7" ht="12.75">
      <c r="C3166" s="108"/>
      <c r="G3166" s="108"/>
    </row>
    <row r="3167" spans="3:7" ht="12.75">
      <c r="C3167" s="108"/>
      <c r="G3167" s="108"/>
    </row>
    <row r="3168" spans="3:7" ht="12.75">
      <c r="C3168" s="108"/>
      <c r="G3168" s="108"/>
    </row>
    <row r="3169" spans="3:7" ht="12.75">
      <c r="C3169" s="108"/>
      <c r="G3169" s="108"/>
    </row>
    <row r="3170" spans="3:7" ht="12.75">
      <c r="C3170" s="108"/>
      <c r="G3170" s="108"/>
    </row>
    <row r="3171" spans="3:7" ht="12.75">
      <c r="C3171" s="108"/>
      <c r="G3171" s="108"/>
    </row>
    <row r="3172" spans="3:7" ht="12.75">
      <c r="C3172" s="108"/>
      <c r="G3172" s="108"/>
    </row>
    <row r="3173" spans="3:7" ht="12.75">
      <c r="C3173" s="108"/>
      <c r="G3173" s="108"/>
    </row>
    <row r="3174" spans="3:7" ht="12.75">
      <c r="C3174" s="108"/>
      <c r="G3174" s="108"/>
    </row>
    <row r="3175" spans="3:7" ht="12.75">
      <c r="C3175" s="108"/>
      <c r="G3175" s="108"/>
    </row>
    <row r="3176" spans="3:7" ht="12.75">
      <c r="C3176" s="108"/>
      <c r="G3176" s="108"/>
    </row>
    <row r="3177" spans="3:7" ht="12.75">
      <c r="C3177" s="108"/>
      <c r="G3177" s="108"/>
    </row>
    <row r="3178" spans="3:7" ht="12.75">
      <c r="C3178" s="108"/>
      <c r="G3178" s="108"/>
    </row>
    <row r="3179" spans="3:7" ht="12.75">
      <c r="C3179" s="108"/>
      <c r="G3179" s="108"/>
    </row>
    <row r="3180" spans="3:7" ht="12.75">
      <c r="C3180" s="108"/>
      <c r="G3180" s="108"/>
    </row>
    <row r="3181" spans="3:7" ht="12.75">
      <c r="C3181" s="108"/>
      <c r="G3181" s="108"/>
    </row>
    <row r="3182" spans="3:7" ht="12.75">
      <c r="C3182" s="108"/>
      <c r="G3182" s="108"/>
    </row>
    <row r="3183" spans="3:7" ht="12.75">
      <c r="C3183" s="108"/>
      <c r="G3183" s="108"/>
    </row>
    <row r="3184" spans="3:7" ht="12.75">
      <c r="C3184" s="108"/>
      <c r="G3184" s="108"/>
    </row>
    <row r="3185" spans="3:7" ht="12.75">
      <c r="C3185" s="108"/>
      <c r="G3185" s="108"/>
    </row>
    <row r="3186" spans="3:7" ht="12.75">
      <c r="C3186" s="108"/>
      <c r="G3186" s="108"/>
    </row>
    <row r="3187" spans="3:7" ht="12.75">
      <c r="C3187" s="108"/>
      <c r="G3187" s="108"/>
    </row>
    <row r="3188" spans="3:7" ht="12.75">
      <c r="C3188" s="108"/>
      <c r="G3188" s="108"/>
    </row>
    <row r="3189" spans="3:7" ht="12.75">
      <c r="C3189" s="108"/>
      <c r="G3189" s="108"/>
    </row>
    <row r="3190" spans="3:7" ht="12.75">
      <c r="C3190" s="108"/>
      <c r="G3190" s="108"/>
    </row>
    <row r="3191" spans="3:7" ht="12.75">
      <c r="C3191" s="108"/>
      <c r="G3191" s="108"/>
    </row>
    <row r="3192" spans="3:7" ht="12.75">
      <c r="C3192" s="108"/>
      <c r="G3192" s="108"/>
    </row>
    <row r="3193" spans="3:7" ht="12.75">
      <c r="C3193" s="108"/>
      <c r="G3193" s="108"/>
    </row>
    <row r="3194" spans="3:7" ht="12.75">
      <c r="C3194" s="108"/>
      <c r="G3194" s="108"/>
    </row>
    <row r="3195" spans="3:7" ht="12.75">
      <c r="C3195" s="108"/>
      <c r="G3195" s="108"/>
    </row>
    <row r="3196" spans="3:7" ht="12.75">
      <c r="C3196" s="108"/>
      <c r="G3196" s="108"/>
    </row>
    <row r="3197" spans="3:7" ht="12.75">
      <c r="C3197" s="108"/>
      <c r="G3197" s="108"/>
    </row>
    <row r="3198" spans="3:7" ht="12.75">
      <c r="C3198" s="108"/>
      <c r="G3198" s="108"/>
    </row>
    <row r="3199" spans="3:7" ht="12.75">
      <c r="C3199" s="108"/>
      <c r="G3199" s="108"/>
    </row>
    <row r="3200" spans="3:7" ht="12.75">
      <c r="C3200" s="108"/>
      <c r="G3200" s="108"/>
    </row>
    <row r="3201" spans="3:7" ht="12.75">
      <c r="C3201" s="108"/>
      <c r="G3201" s="108"/>
    </row>
    <row r="3202" spans="3:7" ht="12.75">
      <c r="C3202" s="108"/>
      <c r="G3202" s="108"/>
    </row>
    <row r="3203" spans="3:7" ht="12.75">
      <c r="C3203" s="108"/>
      <c r="G3203" s="108"/>
    </row>
    <row r="3204" spans="3:7" ht="12.75">
      <c r="C3204" s="108"/>
      <c r="G3204" s="108"/>
    </row>
    <row r="3205" spans="3:7" ht="12.75">
      <c r="C3205" s="108"/>
      <c r="G3205" s="108"/>
    </row>
    <row r="3206" spans="3:7" ht="12.75">
      <c r="C3206" s="108"/>
      <c r="G3206" s="108"/>
    </row>
    <row r="3207" spans="3:7" ht="12.75">
      <c r="C3207" s="108"/>
      <c r="G3207" s="108"/>
    </row>
    <row r="3208" spans="3:7" ht="12.75">
      <c r="C3208" s="108"/>
      <c r="G3208" s="108"/>
    </row>
    <row r="3209" spans="3:7" ht="12.75">
      <c r="C3209" s="108"/>
      <c r="G3209" s="108"/>
    </row>
    <row r="3210" spans="3:7" ht="12.75">
      <c r="C3210" s="108"/>
      <c r="G3210" s="108"/>
    </row>
    <row r="3211" spans="3:7" ht="12.75">
      <c r="C3211" s="108"/>
      <c r="G3211" s="108"/>
    </row>
    <row r="3212" spans="3:7" ht="12.75">
      <c r="C3212" s="108"/>
      <c r="G3212" s="108"/>
    </row>
    <row r="3213" spans="3:7" ht="12.75">
      <c r="C3213" s="108"/>
      <c r="G3213" s="108"/>
    </row>
    <row r="3214" spans="3:7" ht="12.75">
      <c r="C3214" s="108"/>
      <c r="G3214" s="108"/>
    </row>
    <row r="3215" spans="3:7" ht="12.75">
      <c r="C3215" s="108"/>
      <c r="G3215" s="108"/>
    </row>
    <row r="3216" spans="3:7" ht="12.75">
      <c r="C3216" s="108"/>
      <c r="G3216" s="108"/>
    </row>
    <row r="3217" spans="3:7" ht="12.75">
      <c r="C3217" s="108"/>
      <c r="G3217" s="108"/>
    </row>
    <row r="3218" spans="3:7" ht="12.75">
      <c r="C3218" s="108"/>
      <c r="G3218" s="108"/>
    </row>
    <row r="3219" spans="3:7" ht="12.75">
      <c r="C3219" s="108"/>
      <c r="G3219" s="108"/>
    </row>
    <row r="3220" spans="3:7" ht="12.75">
      <c r="C3220" s="108"/>
      <c r="G3220" s="108"/>
    </row>
    <row r="3221" spans="3:7" ht="12.75">
      <c r="C3221" s="108"/>
      <c r="G3221" s="108"/>
    </row>
    <row r="3222" spans="3:7" ht="12.75">
      <c r="C3222" s="108"/>
      <c r="G3222" s="108"/>
    </row>
    <row r="3223" spans="3:7" ht="12.75">
      <c r="C3223" s="108"/>
      <c r="G3223" s="108"/>
    </row>
    <row r="3224" spans="3:7" ht="12.75">
      <c r="C3224" s="108"/>
      <c r="G3224" s="108"/>
    </row>
    <row r="3225" spans="3:7" ht="12.75">
      <c r="C3225" s="108"/>
      <c r="G3225" s="108"/>
    </row>
    <row r="3226" spans="3:7" ht="12.75">
      <c r="C3226" s="108"/>
      <c r="G3226" s="108"/>
    </row>
    <row r="3227" spans="3:7" ht="12.75">
      <c r="C3227" s="108"/>
      <c r="G3227" s="108"/>
    </row>
    <row r="3228" spans="3:7" ht="12.75">
      <c r="C3228" s="108"/>
      <c r="G3228" s="108"/>
    </row>
    <row r="3229" spans="3:7" ht="12.75">
      <c r="C3229" s="108"/>
      <c r="G3229" s="108"/>
    </row>
    <row r="3230" spans="3:7" ht="12.75">
      <c r="C3230" s="108"/>
      <c r="G3230" s="108"/>
    </row>
    <row r="3231" spans="3:7" ht="12.75">
      <c r="C3231" s="108"/>
      <c r="G3231" s="108"/>
    </row>
    <row r="3232" spans="3:7" ht="12.75">
      <c r="C3232" s="108"/>
      <c r="G3232" s="108"/>
    </row>
    <row r="3233" spans="3:7" ht="12.75">
      <c r="C3233" s="108"/>
      <c r="G3233" s="108"/>
    </row>
    <row r="3234" spans="3:7" ht="12.75">
      <c r="C3234" s="108"/>
      <c r="G3234" s="108"/>
    </row>
    <row r="3235" spans="3:7" ht="12.75">
      <c r="C3235" s="108"/>
      <c r="G3235" s="108"/>
    </row>
    <row r="3236" spans="3:7" ht="12.75">
      <c r="C3236" s="108"/>
      <c r="G3236" s="108"/>
    </row>
    <row r="3237" spans="3:7" ht="12.75">
      <c r="C3237" s="108"/>
      <c r="G3237" s="108"/>
    </row>
    <row r="3238" spans="3:7" ht="12.75">
      <c r="C3238" s="108"/>
      <c r="G3238" s="108"/>
    </row>
    <row r="3239" spans="3:7" ht="12.75">
      <c r="C3239" s="108"/>
      <c r="G3239" s="108"/>
    </row>
    <row r="3240" spans="3:7" ht="12.75">
      <c r="C3240" s="108"/>
      <c r="G3240" s="108"/>
    </row>
    <row r="3241" spans="3:7" ht="12.75">
      <c r="C3241" s="108"/>
      <c r="G3241" s="108"/>
    </row>
    <row r="3242" spans="3:7" ht="12.75">
      <c r="C3242" s="108"/>
      <c r="G3242" s="108"/>
    </row>
    <row r="3243" spans="3:7" ht="12.75">
      <c r="C3243" s="108"/>
      <c r="G3243" s="108"/>
    </row>
    <row r="3244" spans="3:7" ht="12.75">
      <c r="C3244" s="108"/>
      <c r="G3244" s="108"/>
    </row>
    <row r="3245" spans="3:7" ht="12.75">
      <c r="C3245" s="108"/>
      <c r="G3245" s="108"/>
    </row>
    <row r="3246" spans="3:7" ht="12.75">
      <c r="C3246" s="108"/>
      <c r="G3246" s="108"/>
    </row>
    <row r="3247" spans="3:7" ht="12.75">
      <c r="C3247" s="108"/>
      <c r="G3247" s="108"/>
    </row>
    <row r="3248" spans="3:7" ht="12.75">
      <c r="C3248" s="108"/>
      <c r="G3248" s="108"/>
    </row>
    <row r="3249" spans="3:7" ht="12.75">
      <c r="C3249" s="108"/>
      <c r="G3249" s="108"/>
    </row>
    <row r="3250" spans="3:7" ht="12.75">
      <c r="C3250" s="108"/>
      <c r="G3250" s="108"/>
    </row>
    <row r="3251" spans="3:7" ht="12.75">
      <c r="C3251" s="108"/>
      <c r="G3251" s="108"/>
    </row>
    <row r="3252" spans="3:7" ht="12.75">
      <c r="C3252" s="108"/>
      <c r="G3252" s="108"/>
    </row>
    <row r="3253" spans="3:7" ht="12.75">
      <c r="C3253" s="108"/>
      <c r="G3253" s="108"/>
    </row>
    <row r="3254" spans="3:7" ht="12.75">
      <c r="C3254" s="108"/>
      <c r="G3254" s="108"/>
    </row>
    <row r="3255" spans="3:7" ht="12.75">
      <c r="C3255" s="108"/>
      <c r="G3255" s="108"/>
    </row>
    <row r="3256" spans="3:7" ht="12.75">
      <c r="C3256" s="108"/>
      <c r="G3256" s="108"/>
    </row>
    <row r="3257" spans="3:7" ht="12.75">
      <c r="C3257" s="108"/>
      <c r="G3257" s="108"/>
    </row>
    <row r="3258" spans="3:7" ht="12.75">
      <c r="C3258" s="108"/>
      <c r="G3258" s="108"/>
    </row>
    <row r="3259" spans="3:7" ht="12.75">
      <c r="C3259" s="108"/>
      <c r="G3259" s="108"/>
    </row>
    <row r="3260" spans="3:7" ht="12.75">
      <c r="C3260" s="108"/>
      <c r="G3260" s="108"/>
    </row>
    <row r="3261" spans="3:7" ht="12.75">
      <c r="C3261" s="108"/>
      <c r="G3261" s="108"/>
    </row>
    <row r="3262" spans="3:7" ht="12.75">
      <c r="C3262" s="108"/>
      <c r="G3262" s="108"/>
    </row>
    <row r="3263" spans="3:7" ht="12.75">
      <c r="C3263" s="108"/>
      <c r="G3263" s="108"/>
    </row>
    <row r="3264" spans="3:7" ht="12.75">
      <c r="C3264" s="108"/>
      <c r="G3264" s="108"/>
    </row>
    <row r="3265" spans="3:7" ht="12.75">
      <c r="C3265" s="108"/>
      <c r="G3265" s="108"/>
    </row>
    <row r="3266" spans="3:7" ht="12.75">
      <c r="C3266" s="108"/>
      <c r="G3266" s="108"/>
    </row>
    <row r="3267" spans="3:7" ht="12.75">
      <c r="C3267" s="108"/>
      <c r="G3267" s="108"/>
    </row>
    <row r="3268" spans="3:7" ht="12.75">
      <c r="C3268" s="108"/>
      <c r="G3268" s="108"/>
    </row>
    <row r="3269" spans="3:7" ht="12.75">
      <c r="C3269" s="108"/>
      <c r="G3269" s="108"/>
    </row>
    <row r="3270" spans="3:7" ht="12.75">
      <c r="C3270" s="108"/>
      <c r="G3270" s="108"/>
    </row>
    <row r="3271" spans="3:7" ht="12.75">
      <c r="C3271" s="108"/>
      <c r="G3271" s="108"/>
    </row>
    <row r="3272" spans="3:7" ht="12.75">
      <c r="C3272" s="108"/>
      <c r="G3272" s="108"/>
    </row>
    <row r="3273" spans="3:7" ht="12.75">
      <c r="C3273" s="108"/>
      <c r="G3273" s="108"/>
    </row>
    <row r="3274" spans="3:7" ht="12.75">
      <c r="C3274" s="108"/>
      <c r="G3274" s="108"/>
    </row>
    <row r="3275" spans="3:7" ht="12.75">
      <c r="C3275" s="108"/>
      <c r="G3275" s="108"/>
    </row>
    <row r="3276" spans="3:7" ht="12.75">
      <c r="C3276" s="108"/>
      <c r="G3276" s="108"/>
    </row>
    <row r="3277" spans="3:7" ht="12.75">
      <c r="C3277" s="108"/>
      <c r="G3277" s="108"/>
    </row>
    <row r="3278" spans="3:7" ht="12.75">
      <c r="C3278" s="108"/>
      <c r="G3278" s="108"/>
    </row>
    <row r="3279" spans="3:7" ht="12.75">
      <c r="C3279" s="108"/>
      <c r="G3279" s="108"/>
    </row>
    <row r="3280" spans="3:7" ht="12.75">
      <c r="C3280" s="108"/>
      <c r="G3280" s="108"/>
    </row>
    <row r="3281" spans="3:7" ht="12.75">
      <c r="C3281" s="108"/>
      <c r="G3281" s="108"/>
    </row>
    <row r="3282" spans="3:7" ht="12.75">
      <c r="C3282" s="108"/>
      <c r="G3282" s="108"/>
    </row>
    <row r="3283" spans="3:7" ht="12.75">
      <c r="C3283" s="108"/>
      <c r="G3283" s="108"/>
    </row>
    <row r="3284" spans="3:7" ht="12.75">
      <c r="C3284" s="108"/>
      <c r="G3284" s="108"/>
    </row>
    <row r="3285" spans="3:7" ht="12.75">
      <c r="C3285" s="108"/>
      <c r="G3285" s="108"/>
    </row>
    <row r="3286" spans="3:7" ht="12.75">
      <c r="C3286" s="108"/>
      <c r="G3286" s="108"/>
    </row>
    <row r="3287" spans="3:7" ht="12.75">
      <c r="C3287" s="108"/>
      <c r="G3287" s="108"/>
    </row>
    <row r="3288" spans="3:7" ht="12.75">
      <c r="C3288" s="108"/>
      <c r="G3288" s="108"/>
    </row>
    <row r="3289" spans="3:7" ht="12.75">
      <c r="C3289" s="108"/>
      <c r="G3289" s="108"/>
    </row>
    <row r="3290" spans="3:7" ht="12.75">
      <c r="C3290" s="108"/>
      <c r="G3290" s="108"/>
    </row>
    <row r="3291" spans="3:7" ht="12.75">
      <c r="C3291" s="108"/>
      <c r="G3291" s="108"/>
    </row>
    <row r="3292" spans="3:7" ht="12.75">
      <c r="C3292" s="108"/>
      <c r="G3292" s="108"/>
    </row>
    <row r="3293" spans="3:7" ht="12.75">
      <c r="C3293" s="108"/>
      <c r="G3293" s="108"/>
    </row>
    <row r="3294" spans="3:7" ht="12.75">
      <c r="C3294" s="108"/>
      <c r="G3294" s="108"/>
    </row>
    <row r="3295" spans="3:7" ht="12.75">
      <c r="C3295" s="108"/>
      <c r="G3295" s="108"/>
    </row>
    <row r="3296" spans="3:7" ht="12.75">
      <c r="C3296" s="108"/>
      <c r="G3296" s="108"/>
    </row>
    <row r="3297" spans="3:7" ht="12.75">
      <c r="C3297" s="108"/>
      <c r="G3297" s="108"/>
    </row>
    <row r="3298" spans="3:7" ht="12.75">
      <c r="C3298" s="108"/>
      <c r="G3298" s="108"/>
    </row>
    <row r="3299" spans="3:7" ht="12.75">
      <c r="C3299" s="108"/>
      <c r="G3299" s="108"/>
    </row>
    <row r="3300" spans="3:7" ht="12.75">
      <c r="C3300" s="108"/>
      <c r="G3300" s="108"/>
    </row>
    <row r="3301" spans="3:7" ht="12.75">
      <c r="C3301" s="108"/>
      <c r="G3301" s="108"/>
    </row>
    <row r="3302" spans="3:7" ht="12.75">
      <c r="C3302" s="108"/>
      <c r="G3302" s="108"/>
    </row>
    <row r="3303" spans="3:7" ht="12.75">
      <c r="C3303" s="108"/>
      <c r="G3303" s="108"/>
    </row>
    <row r="3304" spans="3:7" ht="12.75">
      <c r="C3304" s="108"/>
      <c r="G3304" s="108"/>
    </row>
    <row r="3305" spans="3:7" ht="12.75">
      <c r="C3305" s="108"/>
      <c r="G3305" s="108"/>
    </row>
    <row r="3306" spans="3:7" ht="12.75">
      <c r="C3306" s="108"/>
      <c r="G3306" s="108"/>
    </row>
    <row r="3307" spans="3:7" ht="12.75">
      <c r="C3307" s="108"/>
      <c r="G3307" s="108"/>
    </row>
    <row r="3308" spans="3:7" ht="12.75">
      <c r="C3308" s="108"/>
      <c r="G3308" s="108"/>
    </row>
    <row r="3309" spans="3:7" ht="12.75">
      <c r="C3309" s="108"/>
      <c r="G3309" s="108"/>
    </row>
    <row r="3310" spans="3:7" ht="12.75">
      <c r="C3310" s="108"/>
      <c r="G3310" s="108"/>
    </row>
    <row r="3311" spans="3:7" ht="12.75">
      <c r="C3311" s="108"/>
      <c r="G3311" s="108"/>
    </row>
    <row r="3312" spans="3:7" ht="12.75">
      <c r="C3312" s="108"/>
      <c r="G3312" s="108"/>
    </row>
    <row r="3313" spans="3:7" ht="12.75">
      <c r="C3313" s="108"/>
      <c r="G3313" s="108"/>
    </row>
    <row r="3314" spans="3:7" ht="12.75">
      <c r="C3314" s="108"/>
      <c r="G3314" s="108"/>
    </row>
    <row r="3315" spans="3:7" ht="12.75">
      <c r="C3315" s="108"/>
      <c r="G3315" s="108"/>
    </row>
    <row r="3316" spans="3:7" ht="12.75">
      <c r="C3316" s="108"/>
      <c r="G3316" s="108"/>
    </row>
    <row r="3317" spans="3:7" ht="12.75">
      <c r="C3317" s="108"/>
      <c r="G3317" s="108"/>
    </row>
    <row r="3318" spans="3:7" ht="12.75">
      <c r="C3318" s="108"/>
      <c r="G3318" s="108"/>
    </row>
    <row r="3319" spans="3:7" ht="12.75">
      <c r="C3319" s="108"/>
      <c r="G3319" s="108"/>
    </row>
    <row r="3320" spans="3:7" ht="12.75">
      <c r="C3320" s="108"/>
      <c r="G3320" s="108"/>
    </row>
    <row r="3321" spans="3:7" ht="12.75">
      <c r="C3321" s="108"/>
      <c r="G3321" s="108"/>
    </row>
    <row r="3322" spans="3:7" ht="12.75">
      <c r="C3322" s="108"/>
      <c r="G3322" s="108"/>
    </row>
    <row r="3323" spans="3:7" ht="12.75">
      <c r="C3323" s="108"/>
      <c r="G3323" s="108"/>
    </row>
    <row r="3324" spans="3:7" ht="12.75">
      <c r="C3324" s="108"/>
      <c r="G3324" s="108"/>
    </row>
    <row r="3325" spans="3:7" ht="12.75">
      <c r="C3325" s="108"/>
      <c r="G3325" s="108"/>
    </row>
    <row r="3326" spans="3:7" ht="12.75">
      <c r="C3326" s="108"/>
      <c r="G3326" s="108"/>
    </row>
    <row r="3327" spans="3:7" ht="12.75">
      <c r="C3327" s="108"/>
      <c r="G3327" s="108"/>
    </row>
    <row r="3328" spans="3:7" ht="12.75">
      <c r="C3328" s="108"/>
      <c r="G3328" s="108"/>
    </row>
    <row r="3329" spans="3:7" ht="12.75">
      <c r="C3329" s="108"/>
      <c r="G3329" s="108"/>
    </row>
    <row r="3330" spans="3:7" ht="12.75">
      <c r="C3330" s="108"/>
      <c r="G3330" s="108"/>
    </row>
    <row r="3331" spans="3:7" ht="12.75">
      <c r="C3331" s="108"/>
      <c r="G3331" s="108"/>
    </row>
    <row r="3332" spans="3:7" ht="12.75">
      <c r="C3332" s="108"/>
      <c r="G3332" s="108"/>
    </row>
    <row r="3333" spans="3:7" ht="12.75">
      <c r="C3333" s="108"/>
      <c r="G3333" s="108"/>
    </row>
    <row r="3334" spans="3:7" ht="12.75">
      <c r="C3334" s="108"/>
      <c r="G3334" s="108"/>
    </row>
    <row r="3335" spans="3:7" ht="12.75">
      <c r="C3335" s="108"/>
      <c r="G3335" s="108"/>
    </row>
    <row r="3336" spans="3:7" ht="12.75">
      <c r="C3336" s="108"/>
      <c r="G3336" s="108"/>
    </row>
    <row r="3337" spans="3:7" ht="12.75">
      <c r="C3337" s="108"/>
      <c r="G3337" s="108"/>
    </row>
    <row r="3338" spans="3:7" ht="12.75">
      <c r="C3338" s="108"/>
      <c r="G3338" s="108"/>
    </row>
    <row r="3339" spans="3:7" ht="12.75">
      <c r="C3339" s="108"/>
      <c r="G3339" s="108"/>
    </row>
    <row r="3340" spans="3:7" ht="12.75">
      <c r="C3340" s="108"/>
      <c r="G3340" s="108"/>
    </row>
    <row r="3341" spans="3:7" ht="12.75">
      <c r="C3341" s="108"/>
      <c r="G3341" s="108"/>
    </row>
    <row r="3342" spans="3:7" ht="12.75">
      <c r="C3342" s="108"/>
      <c r="G3342" s="108"/>
    </row>
    <row r="3343" spans="3:7" ht="12.75">
      <c r="C3343" s="108"/>
      <c r="G3343" s="108"/>
    </row>
    <row r="3344" spans="3:7" ht="12.75">
      <c r="C3344" s="108"/>
      <c r="G3344" s="108"/>
    </row>
    <row r="3345" spans="3:7" ht="12.75">
      <c r="C3345" s="108"/>
      <c r="G3345" s="108"/>
    </row>
    <row r="3346" spans="3:7" ht="12.75">
      <c r="C3346" s="108"/>
      <c r="G3346" s="108"/>
    </row>
    <row r="3347" spans="3:7" ht="12.75">
      <c r="C3347" s="108"/>
      <c r="G3347" s="108"/>
    </row>
    <row r="3348" spans="3:7" ht="12.75">
      <c r="C3348" s="108"/>
      <c r="G3348" s="108"/>
    </row>
    <row r="3349" spans="3:7" ht="12.75">
      <c r="C3349" s="108"/>
      <c r="G3349" s="108"/>
    </row>
    <row r="3350" spans="3:7" ht="12.75">
      <c r="C3350" s="108"/>
      <c r="G3350" s="108"/>
    </row>
    <row r="3351" spans="3:7" ht="12.75">
      <c r="C3351" s="108"/>
      <c r="G3351" s="108"/>
    </row>
    <row r="3352" spans="3:7" ht="12.75">
      <c r="C3352" s="108"/>
      <c r="G3352" s="108"/>
    </row>
    <row r="3353" spans="3:7" ht="12.75">
      <c r="C3353" s="108"/>
      <c r="G3353" s="108"/>
    </row>
    <row r="3354" spans="3:7" ht="12.75">
      <c r="C3354" s="108"/>
      <c r="G3354" s="108"/>
    </row>
    <row r="3355" spans="3:7" ht="12.75">
      <c r="C3355" s="108"/>
      <c r="G3355" s="108"/>
    </row>
    <row r="3356" spans="3:7" ht="12.75">
      <c r="C3356" s="108"/>
      <c r="G3356" s="108"/>
    </row>
    <row r="3357" spans="3:7" ht="12.75">
      <c r="C3357" s="108"/>
      <c r="G3357" s="108"/>
    </row>
    <row r="3358" spans="3:7" ht="12.75">
      <c r="C3358" s="108"/>
      <c r="G3358" s="108"/>
    </row>
    <row r="3359" spans="3:7" ht="12.75">
      <c r="C3359" s="108"/>
      <c r="G3359" s="108"/>
    </row>
    <row r="3360" spans="3:7" ht="12.75">
      <c r="C3360" s="108"/>
      <c r="G3360" s="108"/>
    </row>
    <row r="3361" spans="3:7" ht="12.75">
      <c r="C3361" s="108"/>
      <c r="G3361" s="108"/>
    </row>
    <row r="3362" spans="3:7" ht="12.75">
      <c r="C3362" s="108"/>
      <c r="G3362" s="108"/>
    </row>
    <row r="3363" spans="3:7" ht="12.75">
      <c r="C3363" s="108"/>
      <c r="G3363" s="108"/>
    </row>
    <row r="3364" spans="3:7" ht="12.75">
      <c r="C3364" s="108"/>
      <c r="G3364" s="108"/>
    </row>
    <row r="3365" spans="3:7" ht="12.75">
      <c r="C3365" s="108"/>
      <c r="G3365" s="108"/>
    </row>
    <row r="3366" spans="3:7" ht="12.75">
      <c r="C3366" s="108"/>
      <c r="G3366" s="108"/>
    </row>
    <row r="3367" spans="3:7" ht="12.75">
      <c r="C3367" s="108"/>
      <c r="G3367" s="108"/>
    </row>
    <row r="3368" spans="3:7" ht="12.75">
      <c r="C3368" s="108"/>
      <c r="G3368" s="108"/>
    </row>
    <row r="3369" spans="3:7" ht="12.75">
      <c r="C3369" s="108"/>
      <c r="G3369" s="108"/>
    </row>
    <row r="3370" spans="3:7" ht="12.75">
      <c r="C3370" s="108"/>
      <c r="G3370" s="108"/>
    </row>
    <row r="3371" spans="3:7" ht="12.75">
      <c r="C3371" s="108"/>
      <c r="G3371" s="108"/>
    </row>
    <row r="3372" spans="3:7" ht="12.75">
      <c r="C3372" s="108"/>
      <c r="G3372" s="108"/>
    </row>
    <row r="3373" spans="3:7" ht="12.75">
      <c r="C3373" s="108"/>
      <c r="G3373" s="108"/>
    </row>
    <row r="3374" spans="3:7" ht="12.75">
      <c r="C3374" s="108"/>
      <c r="G3374" s="108"/>
    </row>
    <row r="3375" spans="3:7" ht="12.75">
      <c r="C3375" s="108"/>
      <c r="G3375" s="108"/>
    </row>
    <row r="3376" spans="3:7" ht="12.75">
      <c r="C3376" s="108"/>
      <c r="G3376" s="108"/>
    </row>
    <row r="3377" spans="3:7" ht="12.75">
      <c r="C3377" s="108"/>
      <c r="G3377" s="108"/>
    </row>
    <row r="3378" spans="3:7" ht="12.75">
      <c r="C3378" s="108"/>
      <c r="G3378" s="108"/>
    </row>
    <row r="3379" spans="3:7" ht="12.75">
      <c r="C3379" s="108"/>
      <c r="G3379" s="108"/>
    </row>
    <row r="3380" spans="3:7" ht="12.75">
      <c r="C3380" s="108"/>
      <c r="G3380" s="108"/>
    </row>
    <row r="3381" spans="3:7" ht="12.75">
      <c r="C3381" s="108"/>
      <c r="G3381" s="108"/>
    </row>
    <row r="3382" spans="3:7" ht="12.75">
      <c r="C3382" s="108"/>
      <c r="G3382" s="108"/>
    </row>
    <row r="3383" spans="3:7" ht="12.75">
      <c r="C3383" s="108"/>
      <c r="G3383" s="108"/>
    </row>
    <row r="3384" spans="3:7" ht="12.75">
      <c r="C3384" s="108"/>
      <c r="G3384" s="108"/>
    </row>
    <row r="3385" spans="3:7" ht="12.75">
      <c r="C3385" s="108"/>
      <c r="G3385" s="108"/>
    </row>
    <row r="3386" spans="3:7" ht="12.75">
      <c r="C3386" s="108"/>
      <c r="G3386" s="108"/>
    </row>
    <row r="3387" spans="3:7" ht="12.75">
      <c r="C3387" s="108"/>
      <c r="G3387" s="108"/>
    </row>
    <row r="3388" spans="3:7" ht="12.75">
      <c r="C3388" s="108"/>
      <c r="G3388" s="108"/>
    </row>
    <row r="3389" spans="3:7" ht="12.75">
      <c r="C3389" s="108"/>
      <c r="G3389" s="108"/>
    </row>
    <row r="3390" spans="3:7" ht="12.75">
      <c r="C3390" s="108"/>
      <c r="G3390" s="108"/>
    </row>
    <row r="3391" spans="3:7" ht="12.75">
      <c r="C3391" s="108"/>
      <c r="G3391" s="108"/>
    </row>
    <row r="3392" spans="3:7" ht="12.75">
      <c r="C3392" s="108"/>
      <c r="G3392" s="108"/>
    </row>
    <row r="3393" spans="3:7" ht="12.75">
      <c r="C3393" s="108"/>
      <c r="G3393" s="108"/>
    </row>
    <row r="3394" spans="3:7" ht="12.75">
      <c r="C3394" s="108"/>
      <c r="G3394" s="108"/>
    </row>
    <row r="3395" spans="3:7" ht="12.75">
      <c r="C3395" s="108"/>
      <c r="G3395" s="108"/>
    </row>
    <row r="3396" spans="3:7" ht="12.75">
      <c r="C3396" s="108"/>
      <c r="G3396" s="108"/>
    </row>
    <row r="3397" spans="3:7" ht="12.75">
      <c r="C3397" s="108"/>
      <c r="G3397" s="108"/>
    </row>
    <row r="3398" spans="3:7" ht="12.75">
      <c r="C3398" s="108"/>
      <c r="G3398" s="108"/>
    </row>
    <row r="3399" spans="3:7" ht="12.75">
      <c r="C3399" s="108"/>
      <c r="G3399" s="108"/>
    </row>
    <row r="3400" spans="3:7" ht="12.75">
      <c r="C3400" s="108"/>
      <c r="G3400" s="108"/>
    </row>
    <row r="3401" spans="3:7" ht="12.75">
      <c r="C3401" s="108"/>
      <c r="G3401" s="108"/>
    </row>
    <row r="3402" spans="3:7" ht="12.75">
      <c r="C3402" s="108"/>
      <c r="G3402" s="108"/>
    </row>
    <row r="3403" spans="3:7" ht="12.75">
      <c r="C3403" s="108"/>
      <c r="G3403" s="108"/>
    </row>
    <row r="3404" spans="3:7" ht="12.75">
      <c r="C3404" s="108"/>
      <c r="G3404" s="108"/>
    </row>
    <row r="3405" spans="3:7" ht="12.75">
      <c r="C3405" s="108"/>
      <c r="G3405" s="108"/>
    </row>
    <row r="3406" ht="12.75">
      <c r="C3406" s="108"/>
    </row>
    <row r="3407" ht="12.75">
      <c r="C3407" s="108"/>
    </row>
    <row r="3408" ht="12.75">
      <c r="C3408" s="108"/>
    </row>
    <row r="3409" ht="12.75">
      <c r="C3409" s="108"/>
    </row>
    <row r="3410" ht="12.75">
      <c r="C3410" s="108"/>
    </row>
    <row r="3411" ht="12.75">
      <c r="C3411" s="108"/>
    </row>
    <row r="3412" ht="12.75">
      <c r="C3412" s="108"/>
    </row>
    <row r="3413" ht="12.75">
      <c r="C3413" s="108"/>
    </row>
    <row r="3414" ht="12.75">
      <c r="C3414" s="108"/>
    </row>
    <row r="3415" ht="12.75">
      <c r="C3415" s="108"/>
    </row>
    <row r="3416" ht="12.75">
      <c r="C3416" s="108"/>
    </row>
    <row r="3417" ht="12.75">
      <c r="C3417" s="108"/>
    </row>
    <row r="3418" ht="12.75">
      <c r="C3418" s="108"/>
    </row>
    <row r="3419" ht="12.75">
      <c r="C3419" s="108"/>
    </row>
    <row r="3420" ht="12.75">
      <c r="C3420" s="108"/>
    </row>
    <row r="3421" ht="12.75">
      <c r="C3421" s="108"/>
    </row>
    <row r="3422" ht="12.75">
      <c r="C3422" s="108"/>
    </row>
    <row r="3423" ht="12.75">
      <c r="C3423" s="108"/>
    </row>
    <row r="3424" ht="12.75">
      <c r="C3424" s="108"/>
    </row>
    <row r="3425" ht="12.75">
      <c r="C3425" s="108"/>
    </row>
    <row r="3426" ht="12.75">
      <c r="C3426" s="108"/>
    </row>
    <row r="3427" ht="12.75">
      <c r="C3427" s="108"/>
    </row>
    <row r="3428" ht="12.75">
      <c r="C3428" s="108"/>
    </row>
    <row r="3429" ht="12.75">
      <c r="C3429" s="108"/>
    </row>
    <row r="3430" ht="12.75">
      <c r="C3430" s="108"/>
    </row>
    <row r="3431" ht="12.75">
      <c r="C3431" s="108"/>
    </row>
    <row r="3432" ht="12.75">
      <c r="C3432" s="108"/>
    </row>
    <row r="3433" ht="12.75">
      <c r="C3433" s="108"/>
    </row>
    <row r="3434" ht="12.75">
      <c r="C3434" s="108"/>
    </row>
    <row r="3435" ht="12.75">
      <c r="C3435" s="108"/>
    </row>
    <row r="3436" ht="12.75">
      <c r="C3436" s="108"/>
    </row>
    <row r="3437" ht="12.75">
      <c r="C3437" s="108"/>
    </row>
    <row r="3438" ht="12.75">
      <c r="C3438" s="108"/>
    </row>
    <row r="3439" ht="12.75">
      <c r="C3439" s="108"/>
    </row>
    <row r="3440" ht="12.75">
      <c r="C3440" s="108"/>
    </row>
    <row r="3441" ht="12.75">
      <c r="C3441" s="108"/>
    </row>
    <row r="3442" ht="12.75">
      <c r="C3442" s="108"/>
    </row>
    <row r="3443" ht="12.75">
      <c r="C3443" s="108"/>
    </row>
    <row r="3444" ht="12.75">
      <c r="C3444" s="108"/>
    </row>
    <row r="3445" ht="12.75">
      <c r="C3445" s="108"/>
    </row>
    <row r="3446" ht="12.75">
      <c r="C3446" s="108"/>
    </row>
    <row r="3447" ht="12.75">
      <c r="C3447" s="108"/>
    </row>
    <row r="3448" ht="12.75">
      <c r="C3448" s="108"/>
    </row>
    <row r="3449" ht="12.75">
      <c r="C3449" s="108"/>
    </row>
    <row r="3450" ht="12.75">
      <c r="C3450" s="108"/>
    </row>
    <row r="3451" ht="12.75">
      <c r="C3451" s="108"/>
    </row>
    <row r="3452" ht="12.75">
      <c r="C3452" s="108"/>
    </row>
    <row r="3453" ht="12.75">
      <c r="C3453" s="108"/>
    </row>
    <row r="3454" ht="12.75">
      <c r="C3454" s="108"/>
    </row>
    <row r="3455" ht="12.75">
      <c r="C3455" s="108"/>
    </row>
    <row r="3456" ht="12.75">
      <c r="C3456" s="108"/>
    </row>
    <row r="3457" ht="12.75">
      <c r="C3457" s="108"/>
    </row>
    <row r="3458" ht="12.75">
      <c r="C3458" s="108"/>
    </row>
    <row r="3459" ht="12.75">
      <c r="C3459" s="108"/>
    </row>
    <row r="3460" ht="12.75">
      <c r="C3460" s="108"/>
    </row>
    <row r="3461" ht="12.75">
      <c r="C3461" s="108"/>
    </row>
    <row r="3462" ht="12.75">
      <c r="C3462" s="108"/>
    </row>
    <row r="3463" ht="12.75">
      <c r="C3463" s="108"/>
    </row>
    <row r="3464" ht="12.75">
      <c r="C3464" s="108"/>
    </row>
    <row r="3465" ht="12.75">
      <c r="C3465" s="108"/>
    </row>
    <row r="3466" ht="12.75">
      <c r="C3466" s="108"/>
    </row>
    <row r="3467" ht="12.75">
      <c r="C3467" s="108"/>
    </row>
    <row r="3468" ht="12.75">
      <c r="C3468" s="108"/>
    </row>
    <row r="3469" ht="12.75">
      <c r="C3469" s="108"/>
    </row>
    <row r="3470" ht="12.75">
      <c r="C3470" s="108"/>
    </row>
    <row r="3471" ht="12.75">
      <c r="C3471" s="108"/>
    </row>
    <row r="3472" ht="12.75">
      <c r="C3472" s="108"/>
    </row>
    <row r="3473" ht="12.75">
      <c r="C3473" s="108"/>
    </row>
    <row r="3474" ht="12.75">
      <c r="C3474" s="108"/>
    </row>
    <row r="3475" ht="12.75">
      <c r="C3475" s="108"/>
    </row>
    <row r="3476" ht="12.75">
      <c r="C3476" s="108"/>
    </row>
    <row r="3477" ht="12.75">
      <c r="C3477" s="108"/>
    </row>
    <row r="3478" ht="12.75">
      <c r="C3478" s="108"/>
    </row>
    <row r="3479" ht="12.75">
      <c r="C3479" s="108"/>
    </row>
    <row r="3480" ht="12.75">
      <c r="C3480" s="108"/>
    </row>
    <row r="3481" ht="12.75">
      <c r="C3481" s="108"/>
    </row>
    <row r="3482" ht="12.75">
      <c r="C3482" s="108"/>
    </row>
    <row r="3483" ht="12.75">
      <c r="C3483" s="108"/>
    </row>
    <row r="3484" ht="12.75">
      <c r="C3484" s="108"/>
    </row>
    <row r="3485" ht="12.75">
      <c r="C3485" s="108"/>
    </row>
    <row r="3486" ht="12.75">
      <c r="C3486" s="108"/>
    </row>
    <row r="3487" ht="12.75">
      <c r="C3487" s="108"/>
    </row>
    <row r="3488" ht="12.75">
      <c r="C3488" s="108"/>
    </row>
    <row r="3489" ht="12.75">
      <c r="C3489" s="108"/>
    </row>
    <row r="3490" ht="12.75">
      <c r="C3490" s="108"/>
    </row>
    <row r="3491" ht="12.75">
      <c r="C3491" s="108"/>
    </row>
    <row r="3492" ht="12.75">
      <c r="C3492" s="108"/>
    </row>
    <row r="3493" ht="12.75">
      <c r="C3493" s="108"/>
    </row>
    <row r="3494" ht="12.75">
      <c r="C3494" s="108"/>
    </row>
    <row r="3495" ht="12.75">
      <c r="C3495" s="108"/>
    </row>
    <row r="3496" ht="12.75">
      <c r="C3496" s="108"/>
    </row>
    <row r="3497" ht="12.75">
      <c r="C3497" s="108"/>
    </row>
    <row r="3498" ht="12.75">
      <c r="C3498" s="108"/>
    </row>
    <row r="3499" ht="12.75">
      <c r="C3499" s="108"/>
    </row>
    <row r="3500" ht="12.75">
      <c r="C3500" s="108"/>
    </row>
    <row r="3501" ht="12.75">
      <c r="C3501" s="108"/>
    </row>
    <row r="3502" ht="12.75">
      <c r="C3502" s="108"/>
    </row>
    <row r="3503" ht="12.75">
      <c r="C3503" s="108"/>
    </row>
    <row r="3504" ht="12.75">
      <c r="C3504" s="108"/>
    </row>
    <row r="3505" ht="12.75">
      <c r="C3505" s="108"/>
    </row>
    <row r="3506" ht="12.75">
      <c r="C3506" s="108"/>
    </row>
    <row r="3507" ht="12.75">
      <c r="C3507" s="108"/>
    </row>
    <row r="3508" ht="12.75">
      <c r="C3508" s="108"/>
    </row>
    <row r="3509" ht="12.75">
      <c r="C3509" s="108"/>
    </row>
    <row r="3510" ht="12.75">
      <c r="C3510" s="108"/>
    </row>
    <row r="3511" ht="12.75">
      <c r="C3511" s="108"/>
    </row>
    <row r="3512" ht="12.75">
      <c r="C3512" s="108"/>
    </row>
    <row r="3513" ht="12.75">
      <c r="C3513" s="108"/>
    </row>
    <row r="3514" ht="12.75">
      <c r="C3514" s="108"/>
    </row>
    <row r="3515" ht="12.75">
      <c r="C3515" s="108"/>
    </row>
    <row r="3516" ht="12.75">
      <c r="C3516" s="108"/>
    </row>
    <row r="3517" ht="12.75">
      <c r="C3517" s="108"/>
    </row>
    <row r="3518" ht="12.75">
      <c r="C3518" s="108"/>
    </row>
    <row r="3519" ht="12.75">
      <c r="C3519" s="108"/>
    </row>
    <row r="3520" ht="12.75">
      <c r="C3520" s="108"/>
    </row>
    <row r="3521" ht="12.75">
      <c r="C3521" s="108"/>
    </row>
    <row r="3522" ht="12.75">
      <c r="C3522" s="108"/>
    </row>
    <row r="3523" ht="12.75">
      <c r="C3523" s="108"/>
    </row>
    <row r="3524" ht="12.75">
      <c r="C3524" s="108"/>
    </row>
    <row r="3525" ht="12.75">
      <c r="C3525" s="108"/>
    </row>
    <row r="3526" ht="12.75">
      <c r="C3526" s="108"/>
    </row>
    <row r="3527" ht="12.75">
      <c r="C3527" s="108"/>
    </row>
    <row r="3528" ht="12.75">
      <c r="C3528" s="108"/>
    </row>
    <row r="3529" ht="12.75">
      <c r="C3529" s="108"/>
    </row>
    <row r="3530" ht="12.75">
      <c r="C3530" s="108"/>
    </row>
    <row r="3531" ht="12.75">
      <c r="C3531" s="108"/>
    </row>
    <row r="3532" ht="12.75">
      <c r="C3532" s="108"/>
    </row>
    <row r="3533" ht="12.75">
      <c r="C3533" s="108"/>
    </row>
    <row r="3534" ht="12.75">
      <c r="C3534" s="108"/>
    </row>
    <row r="3535" ht="12.75">
      <c r="C3535" s="108"/>
    </row>
    <row r="3536" ht="12.75">
      <c r="C3536" s="108"/>
    </row>
    <row r="3537" ht="12.75">
      <c r="C3537" s="108"/>
    </row>
    <row r="3538" ht="12.75">
      <c r="C3538" s="108"/>
    </row>
    <row r="3539" ht="12.75">
      <c r="C3539" s="108"/>
    </row>
    <row r="3540" ht="12.75">
      <c r="C3540" s="108"/>
    </row>
    <row r="3541" ht="12.75">
      <c r="C3541" s="108"/>
    </row>
    <row r="3542" ht="12.75">
      <c r="C3542" s="108"/>
    </row>
    <row r="3543" ht="12.75">
      <c r="C3543" s="108"/>
    </row>
    <row r="3544" ht="12.75">
      <c r="C3544" s="108"/>
    </row>
    <row r="3545" ht="12.75">
      <c r="C3545" s="108"/>
    </row>
    <row r="3546" ht="12.75">
      <c r="C3546" s="108"/>
    </row>
    <row r="3547" ht="12.75">
      <c r="C3547" s="108"/>
    </row>
    <row r="3548" ht="12.75">
      <c r="C3548" s="108"/>
    </row>
    <row r="3549" ht="12.75">
      <c r="C3549" s="108"/>
    </row>
    <row r="3550" ht="12.75">
      <c r="C3550" s="108"/>
    </row>
    <row r="3551" ht="12.75">
      <c r="C3551" s="108"/>
    </row>
    <row r="3552" ht="12.75">
      <c r="C3552" s="108"/>
    </row>
    <row r="3553" ht="12.75">
      <c r="C3553" s="108"/>
    </row>
    <row r="3554" ht="12.75">
      <c r="C3554" s="108"/>
    </row>
    <row r="3555" ht="12.75">
      <c r="C3555" s="108"/>
    </row>
    <row r="3556" ht="12.75">
      <c r="C3556" s="108"/>
    </row>
    <row r="3557" ht="12.75">
      <c r="C3557" s="108"/>
    </row>
    <row r="3558" ht="12.75">
      <c r="C3558" s="108"/>
    </row>
    <row r="3559" ht="12.75">
      <c r="C3559" s="108"/>
    </row>
    <row r="3560" ht="12.75">
      <c r="C3560" s="108"/>
    </row>
    <row r="3561" ht="12.75">
      <c r="C3561" s="108"/>
    </row>
    <row r="3562" ht="12.75">
      <c r="C3562" s="108"/>
    </row>
    <row r="3563" ht="12.75">
      <c r="C3563" s="108"/>
    </row>
    <row r="3564" ht="12.75">
      <c r="C3564" s="108"/>
    </row>
    <row r="3565" ht="12.75">
      <c r="C3565" s="108"/>
    </row>
    <row r="3566" ht="12.75">
      <c r="C3566" s="108"/>
    </row>
    <row r="3567" ht="12.75">
      <c r="C3567" s="108"/>
    </row>
    <row r="3568" ht="12.75">
      <c r="C3568" s="108"/>
    </row>
    <row r="3569" ht="12.75">
      <c r="C3569" s="108"/>
    </row>
    <row r="3570" ht="12.75">
      <c r="C3570" s="108"/>
    </row>
    <row r="3571" ht="12.75">
      <c r="C3571" s="108"/>
    </row>
    <row r="3572" ht="12.75">
      <c r="C3572" s="108"/>
    </row>
    <row r="3573" ht="12.75">
      <c r="C3573" s="108"/>
    </row>
    <row r="3574" ht="12.75">
      <c r="C3574" s="108"/>
    </row>
    <row r="3575" ht="12.75">
      <c r="C3575" s="108"/>
    </row>
    <row r="3576" ht="12.75">
      <c r="C3576" s="108"/>
    </row>
    <row r="3577" ht="12.75">
      <c r="C3577" s="108"/>
    </row>
    <row r="3578" ht="12.75">
      <c r="C3578" s="108"/>
    </row>
    <row r="3579" ht="12.75">
      <c r="C3579" s="108"/>
    </row>
    <row r="3580" ht="12.75">
      <c r="C3580" s="108"/>
    </row>
    <row r="3581" ht="12.75">
      <c r="C3581" s="108"/>
    </row>
    <row r="3582" ht="12.75">
      <c r="C3582" s="108"/>
    </row>
    <row r="3583" ht="12.75">
      <c r="C3583" s="108"/>
    </row>
    <row r="3584" ht="12.75">
      <c r="C3584" s="108"/>
    </row>
    <row r="3585" ht="12.75">
      <c r="C3585" s="108"/>
    </row>
    <row r="3586" ht="12.75">
      <c r="C3586" s="108"/>
    </row>
    <row r="3587" ht="12.75">
      <c r="C3587" s="108"/>
    </row>
    <row r="3588" ht="12.75">
      <c r="C3588" s="108"/>
    </row>
    <row r="3589" ht="12.75">
      <c r="C3589" s="108"/>
    </row>
    <row r="3590" ht="12.75">
      <c r="C3590" s="108"/>
    </row>
    <row r="3591" ht="12.75">
      <c r="C3591" s="108"/>
    </row>
    <row r="3592" ht="12.75">
      <c r="C3592" s="108"/>
    </row>
    <row r="3593" ht="12.75">
      <c r="C3593" s="108"/>
    </row>
    <row r="3594" ht="12.75">
      <c r="C3594" s="108"/>
    </row>
    <row r="3595" ht="12.75">
      <c r="C3595" s="108"/>
    </row>
    <row r="3596" ht="12.75">
      <c r="C3596" s="108"/>
    </row>
    <row r="3597" ht="12.75">
      <c r="C3597" s="108"/>
    </row>
    <row r="3598" ht="12.75">
      <c r="C3598" s="108"/>
    </row>
    <row r="3599" ht="12.75">
      <c r="C3599" s="108"/>
    </row>
    <row r="3600" ht="12.75">
      <c r="C3600" s="108"/>
    </row>
    <row r="3601" ht="12.75">
      <c r="C3601" s="108"/>
    </row>
    <row r="3602" ht="12.75">
      <c r="C3602" s="108"/>
    </row>
    <row r="3603" ht="12.75">
      <c r="C3603" s="108"/>
    </row>
    <row r="3604" ht="12.75">
      <c r="C3604" s="108"/>
    </row>
    <row r="3605" ht="12.75">
      <c r="C3605" s="108"/>
    </row>
    <row r="3606" ht="12.75">
      <c r="C3606" s="108"/>
    </row>
    <row r="3607" ht="12.75">
      <c r="C3607" s="108"/>
    </row>
    <row r="3608" ht="12.75">
      <c r="C3608" s="108"/>
    </row>
    <row r="3609" ht="12.75">
      <c r="C3609" s="108"/>
    </row>
    <row r="3610" ht="12.75">
      <c r="C3610" s="108"/>
    </row>
    <row r="3611" ht="12.75">
      <c r="C3611" s="108"/>
    </row>
    <row r="3612" ht="12.75">
      <c r="C3612" s="108"/>
    </row>
    <row r="3613" ht="12.75">
      <c r="C3613" s="108"/>
    </row>
    <row r="3614" ht="12.75">
      <c r="C3614" s="108"/>
    </row>
    <row r="3615" ht="12.75">
      <c r="C3615" s="108"/>
    </row>
    <row r="3616" ht="12.75">
      <c r="C3616" s="108"/>
    </row>
    <row r="3617" ht="12.75">
      <c r="C3617" s="108"/>
    </row>
    <row r="3618" ht="12.75">
      <c r="C3618" s="108"/>
    </row>
    <row r="3619" ht="12.75">
      <c r="C3619" s="108"/>
    </row>
    <row r="3620" ht="12.75">
      <c r="C3620" s="108"/>
    </row>
    <row r="3621" ht="12.75">
      <c r="C3621" s="108"/>
    </row>
    <row r="3622" ht="12.75">
      <c r="C3622" s="108"/>
    </row>
    <row r="3623" ht="12.75">
      <c r="C3623" s="108"/>
    </row>
    <row r="3624" ht="12.75">
      <c r="C3624" s="108"/>
    </row>
    <row r="3625" ht="12.75">
      <c r="C3625" s="108"/>
    </row>
    <row r="3626" ht="12.75">
      <c r="C3626" s="108"/>
    </row>
    <row r="3627" ht="12.75">
      <c r="C3627" s="108"/>
    </row>
    <row r="3628" ht="12.75">
      <c r="C3628" s="108"/>
    </row>
    <row r="3629" ht="12.75">
      <c r="C3629" s="108"/>
    </row>
    <row r="3630" ht="12.75">
      <c r="C3630" s="108"/>
    </row>
    <row r="3631" ht="12.75">
      <c r="C3631" s="108"/>
    </row>
    <row r="3632" ht="12.75">
      <c r="C3632" s="108"/>
    </row>
    <row r="3633" ht="12.75">
      <c r="C3633" s="108"/>
    </row>
    <row r="3634" ht="12.75">
      <c r="C3634" s="108"/>
    </row>
    <row r="3635" ht="12.75">
      <c r="C3635" s="108"/>
    </row>
    <row r="3636" ht="12.75">
      <c r="C3636" s="108"/>
    </row>
    <row r="3637" ht="12.75">
      <c r="C3637" s="108"/>
    </row>
    <row r="3638" ht="12.75">
      <c r="C3638" s="108"/>
    </row>
    <row r="3639" ht="12.75">
      <c r="C3639" s="108"/>
    </row>
    <row r="3640" ht="12.75">
      <c r="C3640" s="108"/>
    </row>
    <row r="3641" ht="12.75">
      <c r="C3641" s="108"/>
    </row>
    <row r="3642" ht="12.75">
      <c r="C3642" s="108"/>
    </row>
    <row r="3643" ht="12.75">
      <c r="C3643" s="108"/>
    </row>
    <row r="3644" ht="12.75">
      <c r="C3644" s="108"/>
    </row>
    <row r="3645" ht="12.75">
      <c r="C3645" s="108"/>
    </row>
    <row r="3646" ht="12.75">
      <c r="C3646" s="108"/>
    </row>
    <row r="3647" ht="12.75">
      <c r="C3647" s="108"/>
    </row>
    <row r="3648" ht="12.75">
      <c r="C3648" s="108"/>
    </row>
    <row r="3649" ht="12.75">
      <c r="C3649" s="108"/>
    </row>
    <row r="3650" ht="12.75">
      <c r="C3650" s="108"/>
    </row>
    <row r="3651" ht="12.75">
      <c r="C3651" s="108"/>
    </row>
    <row r="3652" ht="12.75">
      <c r="C3652" s="108"/>
    </row>
    <row r="3653" ht="12.75">
      <c r="C3653" s="108"/>
    </row>
    <row r="3654" ht="12.75">
      <c r="C3654" s="108"/>
    </row>
    <row r="3655" ht="12.75">
      <c r="C3655" s="108"/>
    </row>
    <row r="3656" ht="12.75">
      <c r="C3656" s="108"/>
    </row>
    <row r="3657" ht="12.75">
      <c r="C3657" s="108"/>
    </row>
    <row r="3658" ht="12.75">
      <c r="C3658" s="108"/>
    </row>
    <row r="3659" ht="12.75">
      <c r="C3659" s="108"/>
    </row>
    <row r="3660" ht="12.75">
      <c r="C3660" s="108"/>
    </row>
    <row r="3661" ht="12.75">
      <c r="C3661" s="108"/>
    </row>
    <row r="3662" ht="12.75">
      <c r="C3662" s="108"/>
    </row>
    <row r="3663" ht="12.75">
      <c r="C3663" s="108"/>
    </row>
    <row r="3664" ht="12.75">
      <c r="C3664" s="108"/>
    </row>
    <row r="3665" ht="12.75">
      <c r="C3665" s="108"/>
    </row>
    <row r="3666" ht="12.75">
      <c r="C3666" s="108"/>
    </row>
    <row r="3667" ht="12.75">
      <c r="C3667" s="108"/>
    </row>
    <row r="3668" ht="12.75">
      <c r="C3668" s="108"/>
    </row>
    <row r="3669" ht="12.75">
      <c r="C3669" s="108"/>
    </row>
    <row r="3670" ht="12.75">
      <c r="C3670" s="108"/>
    </row>
    <row r="3671" ht="12.75">
      <c r="C3671" s="108"/>
    </row>
    <row r="3672" ht="12.75">
      <c r="C3672" s="108"/>
    </row>
    <row r="3673" ht="12.75">
      <c r="C3673" s="108"/>
    </row>
    <row r="3674" ht="12.75">
      <c r="C3674" s="108"/>
    </row>
    <row r="3675" ht="12.75">
      <c r="C3675" s="108"/>
    </row>
    <row r="3676" ht="12.75">
      <c r="C3676" s="108"/>
    </row>
    <row r="3677" ht="12.75">
      <c r="C3677" s="108"/>
    </row>
    <row r="3678" ht="12.75">
      <c r="C3678" s="108"/>
    </row>
    <row r="3679" ht="12.75">
      <c r="C3679" s="108"/>
    </row>
    <row r="3680" ht="12.75">
      <c r="C3680" s="108"/>
    </row>
    <row r="3681" ht="12.75">
      <c r="C3681" s="108"/>
    </row>
    <row r="3682" ht="12.75">
      <c r="C3682" s="108"/>
    </row>
    <row r="3683" ht="12.75">
      <c r="C3683" s="108"/>
    </row>
    <row r="3684" ht="12.75">
      <c r="C3684" s="108"/>
    </row>
    <row r="3685" ht="12.75">
      <c r="C3685" s="108"/>
    </row>
    <row r="3686" ht="12.75">
      <c r="C3686" s="108"/>
    </row>
    <row r="3687" ht="12.75">
      <c r="C3687" s="108"/>
    </row>
    <row r="3688" ht="12.75">
      <c r="C3688" s="108"/>
    </row>
    <row r="3689" ht="12.75">
      <c r="C3689" s="108"/>
    </row>
    <row r="3690" ht="12.75">
      <c r="C3690" s="108"/>
    </row>
    <row r="3691" ht="12.75">
      <c r="C3691" s="108"/>
    </row>
  </sheetData>
  <sheetProtection/>
  <mergeCells count="2">
    <mergeCell ref="A6:C6"/>
    <mergeCell ref="E6: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51" sqref="A51"/>
    </sheetView>
  </sheetViews>
  <sheetFormatPr defaultColWidth="18.16015625" defaultRowHeight="12.75"/>
  <cols>
    <col min="1" max="2" width="18.16015625" style="0" customWidth="1"/>
    <col min="3" max="3" width="16.33203125" style="0" customWidth="1"/>
    <col min="4" max="4" width="15.16015625" style="0" customWidth="1"/>
    <col min="5" max="5" width="15.33203125" style="0" customWidth="1"/>
    <col min="6" max="6" width="15.5" style="0" customWidth="1"/>
  </cols>
  <sheetData>
    <row r="1" spans="1:2" ht="13.5">
      <c r="A1" s="21" t="s">
        <v>152</v>
      </c>
      <c r="B1" s="21"/>
    </row>
    <row r="2" spans="1:2" ht="13.5">
      <c r="A2" s="21" t="s">
        <v>85</v>
      </c>
      <c r="B2" s="21"/>
    </row>
    <row r="3" spans="1:2" ht="13.5">
      <c r="A3" s="21" t="s">
        <v>105</v>
      </c>
      <c r="B3" s="21"/>
    </row>
    <row r="4" spans="1:2" ht="13.5">
      <c r="A4" s="21" t="s">
        <v>80</v>
      </c>
      <c r="B4" s="21"/>
    </row>
    <row r="6" spans="1:6" ht="13.5">
      <c r="A6" s="70" t="s">
        <v>36</v>
      </c>
      <c r="B6" s="70" t="s">
        <v>36</v>
      </c>
      <c r="C6" s="71">
        <v>1990</v>
      </c>
      <c r="D6" s="109">
        <v>2000</v>
      </c>
      <c r="E6" s="72" t="s">
        <v>52</v>
      </c>
      <c r="F6" s="73" t="s">
        <v>53</v>
      </c>
    </row>
    <row r="7" spans="1:6" ht="14.25" thickBot="1">
      <c r="A7" s="74" t="s">
        <v>34</v>
      </c>
      <c r="B7" s="74" t="s">
        <v>54</v>
      </c>
      <c r="C7" s="75" t="s">
        <v>27</v>
      </c>
      <c r="D7" s="75" t="s">
        <v>27</v>
      </c>
      <c r="E7" s="76" t="s">
        <v>77</v>
      </c>
      <c r="F7" s="77" t="s">
        <v>77</v>
      </c>
    </row>
    <row r="8" spans="1:6" ht="14.25" thickTop="1">
      <c r="A8" s="122" t="s">
        <v>2</v>
      </c>
      <c r="B8" s="122" t="s">
        <v>2</v>
      </c>
      <c r="C8" s="135">
        <v>299926</v>
      </c>
      <c r="D8" s="135">
        <v>322009</v>
      </c>
      <c r="E8" s="110">
        <f aca="true" t="shared" si="0" ref="E8:E27">D8/C8-1</f>
        <v>0.07362816161319796</v>
      </c>
      <c r="F8" s="78">
        <f aca="true" t="shared" si="1" ref="F8:F28">D8-C8</f>
        <v>22083</v>
      </c>
    </row>
    <row r="9" spans="1:6" ht="13.5">
      <c r="A9" s="154" t="s">
        <v>5</v>
      </c>
      <c r="B9" s="154" t="s">
        <v>2</v>
      </c>
      <c r="C9" s="157">
        <v>60505</v>
      </c>
      <c r="D9" s="157">
        <v>72035</v>
      </c>
      <c r="E9" s="155">
        <f t="shared" si="0"/>
        <v>0.19056276340798273</v>
      </c>
      <c r="F9" s="156">
        <f t="shared" si="1"/>
        <v>11530</v>
      </c>
    </row>
    <row r="10" spans="1:6" ht="13.5">
      <c r="A10" s="154" t="s">
        <v>3</v>
      </c>
      <c r="B10" s="154" t="s">
        <v>2</v>
      </c>
      <c r="C10" s="157">
        <v>78832</v>
      </c>
      <c r="D10" s="157">
        <v>71702</v>
      </c>
      <c r="E10" s="155">
        <f t="shared" si="0"/>
        <v>-0.09044550436371013</v>
      </c>
      <c r="F10" s="156">
        <f t="shared" si="1"/>
        <v>-7130</v>
      </c>
    </row>
    <row r="11" spans="1:6" ht="13.5">
      <c r="A11" s="122" t="s">
        <v>6</v>
      </c>
      <c r="B11" s="122" t="s">
        <v>2</v>
      </c>
      <c r="C11" s="135">
        <v>47678</v>
      </c>
      <c r="D11" s="135">
        <v>49525</v>
      </c>
      <c r="E11" s="110">
        <f t="shared" si="0"/>
        <v>0.038739041067158864</v>
      </c>
      <c r="F11" s="78">
        <f t="shared" si="1"/>
        <v>1847</v>
      </c>
    </row>
    <row r="12" spans="1:6" ht="13.5">
      <c r="A12" s="154" t="s">
        <v>10</v>
      </c>
      <c r="B12" s="154" t="s">
        <v>2</v>
      </c>
      <c r="C12" s="157">
        <v>33656</v>
      </c>
      <c r="D12" s="157">
        <v>30894</v>
      </c>
      <c r="E12" s="155">
        <f t="shared" si="0"/>
        <v>-0.08206560494414072</v>
      </c>
      <c r="F12" s="156">
        <f t="shared" si="1"/>
        <v>-2762</v>
      </c>
    </row>
    <row r="13" spans="1:6" ht="13.5">
      <c r="A13" s="122" t="s">
        <v>7</v>
      </c>
      <c r="B13" s="122" t="s">
        <v>2</v>
      </c>
      <c r="C13" s="135">
        <v>9805</v>
      </c>
      <c r="D13" s="135">
        <v>10386</v>
      </c>
      <c r="E13" s="110">
        <f t="shared" si="0"/>
        <v>0.05925548189699126</v>
      </c>
      <c r="F13" s="78">
        <f t="shared" si="1"/>
        <v>581</v>
      </c>
    </row>
    <row r="14" spans="1:6" ht="13.5">
      <c r="A14" s="122" t="s">
        <v>9</v>
      </c>
      <c r="B14" s="122" t="s">
        <v>2</v>
      </c>
      <c r="C14" s="135">
        <v>8357</v>
      </c>
      <c r="D14" s="135">
        <v>8192</v>
      </c>
      <c r="E14" s="110">
        <f t="shared" si="0"/>
        <v>-0.019743927246619553</v>
      </c>
      <c r="F14" s="78">
        <f t="shared" si="1"/>
        <v>-165</v>
      </c>
    </row>
    <row r="15" spans="1:6" ht="13.5">
      <c r="A15" s="122" t="s">
        <v>4</v>
      </c>
      <c r="B15" s="122" t="s">
        <v>2</v>
      </c>
      <c r="C15" s="135">
        <v>7536</v>
      </c>
      <c r="D15" s="135">
        <v>7946</v>
      </c>
      <c r="E15" s="110">
        <f t="shared" si="0"/>
        <v>0.05440552016985145</v>
      </c>
      <c r="F15" s="78">
        <f t="shared" si="1"/>
        <v>410</v>
      </c>
    </row>
    <row r="16" spans="1:6" ht="13.5">
      <c r="A16" s="122" t="s">
        <v>44</v>
      </c>
      <c r="B16" s="122" t="s">
        <v>2</v>
      </c>
      <c r="C16" s="135">
        <v>1224</v>
      </c>
      <c r="D16" s="135">
        <v>1359</v>
      </c>
      <c r="E16" s="110">
        <f t="shared" si="0"/>
        <v>0.11029411764705888</v>
      </c>
      <c r="F16" s="78">
        <f t="shared" si="1"/>
        <v>135</v>
      </c>
    </row>
    <row r="17" spans="1:6" ht="13.5">
      <c r="A17" s="122" t="s">
        <v>8</v>
      </c>
      <c r="B17" s="122" t="s">
        <v>2</v>
      </c>
      <c r="C17" s="135">
        <v>1044</v>
      </c>
      <c r="D17" s="135">
        <v>1305</v>
      </c>
      <c r="E17" s="110">
        <f t="shared" si="0"/>
        <v>0.25</v>
      </c>
      <c r="F17" s="78">
        <f t="shared" si="1"/>
        <v>261</v>
      </c>
    </row>
    <row r="18" spans="1:6" ht="13.5">
      <c r="A18" s="122" t="s">
        <v>45</v>
      </c>
      <c r="B18" s="122" t="s">
        <v>2</v>
      </c>
      <c r="C18" s="135">
        <v>750</v>
      </c>
      <c r="D18" s="135">
        <v>1194</v>
      </c>
      <c r="E18" s="110">
        <f t="shared" si="0"/>
        <v>0.5920000000000001</v>
      </c>
      <c r="F18" s="78">
        <f t="shared" si="1"/>
        <v>444</v>
      </c>
    </row>
    <row r="19" spans="1:6" ht="13.5">
      <c r="A19" s="122" t="s">
        <v>46</v>
      </c>
      <c r="B19" s="122" t="s">
        <v>2</v>
      </c>
      <c r="C19" s="135">
        <v>380</v>
      </c>
      <c r="D19" s="135">
        <v>751</v>
      </c>
      <c r="E19" s="110">
        <f t="shared" si="0"/>
        <v>0.9763157894736842</v>
      </c>
      <c r="F19" s="78">
        <f t="shared" si="1"/>
        <v>371</v>
      </c>
    </row>
    <row r="20" spans="1:6" ht="13.5">
      <c r="A20" s="122" t="s">
        <v>50</v>
      </c>
      <c r="B20" s="122" t="s">
        <v>2</v>
      </c>
      <c r="C20" s="135">
        <v>459</v>
      </c>
      <c r="D20" s="135">
        <v>621</v>
      </c>
      <c r="E20" s="110">
        <f t="shared" si="0"/>
        <v>0.3529411764705883</v>
      </c>
      <c r="F20" s="78">
        <f t="shared" si="1"/>
        <v>162</v>
      </c>
    </row>
    <row r="21" spans="1:6" ht="13.5">
      <c r="A21" s="122" t="s">
        <v>43</v>
      </c>
      <c r="B21" s="122" t="s">
        <v>2</v>
      </c>
      <c r="C21" s="135">
        <v>116</v>
      </c>
      <c r="D21" s="135">
        <v>399</v>
      </c>
      <c r="E21" s="110">
        <f t="shared" si="0"/>
        <v>2.439655172413793</v>
      </c>
      <c r="F21" s="78">
        <f t="shared" si="1"/>
        <v>283</v>
      </c>
    </row>
    <row r="22" spans="1:6" ht="13.5">
      <c r="A22" s="122" t="s">
        <v>42</v>
      </c>
      <c r="B22" s="122" t="s">
        <v>2</v>
      </c>
      <c r="C22" s="135">
        <v>191</v>
      </c>
      <c r="D22" s="135">
        <v>319</v>
      </c>
      <c r="E22" s="110">
        <f t="shared" si="0"/>
        <v>0.6701570680628273</v>
      </c>
      <c r="F22" s="78">
        <f t="shared" si="1"/>
        <v>128</v>
      </c>
    </row>
    <row r="23" spans="1:6" ht="13.5">
      <c r="A23" s="122" t="s">
        <v>49</v>
      </c>
      <c r="B23" s="122" t="s">
        <v>2</v>
      </c>
      <c r="C23" s="135">
        <v>120</v>
      </c>
      <c r="D23" s="135">
        <v>220</v>
      </c>
      <c r="E23" s="110">
        <f t="shared" si="0"/>
        <v>0.8333333333333333</v>
      </c>
      <c r="F23" s="78">
        <f t="shared" si="1"/>
        <v>100</v>
      </c>
    </row>
    <row r="24" spans="1:6" ht="13.5">
      <c r="A24" s="122" t="s">
        <v>40</v>
      </c>
      <c r="B24" s="122" t="s">
        <v>2</v>
      </c>
      <c r="C24" s="135">
        <v>113</v>
      </c>
      <c r="D24" s="135">
        <v>186</v>
      </c>
      <c r="E24" s="110">
        <f t="shared" si="0"/>
        <v>0.6460176991150441</v>
      </c>
      <c r="F24" s="78">
        <f t="shared" si="1"/>
        <v>73</v>
      </c>
    </row>
    <row r="25" spans="1:6" ht="13.5">
      <c r="A25" s="122" t="s">
        <v>39</v>
      </c>
      <c r="B25" s="122" t="s">
        <v>2</v>
      </c>
      <c r="C25" s="135">
        <v>75</v>
      </c>
      <c r="D25" s="135">
        <v>124</v>
      </c>
      <c r="E25" s="110">
        <f t="shared" si="0"/>
        <v>0.6533333333333333</v>
      </c>
      <c r="F25" s="78">
        <f t="shared" si="1"/>
        <v>49</v>
      </c>
    </row>
    <row r="26" spans="1:6" ht="13.5">
      <c r="A26" s="122" t="s">
        <v>48</v>
      </c>
      <c r="B26" s="122" t="s">
        <v>2</v>
      </c>
      <c r="C26" s="135">
        <v>17</v>
      </c>
      <c r="D26" s="135">
        <v>82</v>
      </c>
      <c r="E26" s="110">
        <f t="shared" si="0"/>
        <v>3.8235294117647056</v>
      </c>
      <c r="F26" s="78">
        <f t="shared" si="1"/>
        <v>65</v>
      </c>
    </row>
    <row r="27" spans="1:6" ht="13.5">
      <c r="A27" s="122" t="s">
        <v>47</v>
      </c>
      <c r="B27" s="122" t="s">
        <v>2</v>
      </c>
      <c r="C27" s="135">
        <v>51</v>
      </c>
      <c r="D27" s="135">
        <v>80</v>
      </c>
      <c r="E27" s="110">
        <f t="shared" si="0"/>
        <v>0.5686274509803921</v>
      </c>
      <c r="F27" s="78">
        <f t="shared" si="1"/>
        <v>29</v>
      </c>
    </row>
    <row r="28" spans="1:6" ht="14.25" thickBot="1">
      <c r="A28" s="125" t="s">
        <v>41</v>
      </c>
      <c r="B28" s="125" t="s">
        <v>2</v>
      </c>
      <c r="C28" s="158">
        <v>0</v>
      </c>
      <c r="D28" s="158">
        <v>24</v>
      </c>
      <c r="E28" s="76" t="s">
        <v>12</v>
      </c>
      <c r="F28" s="75">
        <f t="shared" si="1"/>
        <v>24</v>
      </c>
    </row>
    <row r="29" ht="13.5" thickTop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50" spans="1:2" ht="13.5">
      <c r="A50" s="21" t="s">
        <v>153</v>
      </c>
      <c r="B50" s="21"/>
    </row>
    <row r="51" spans="1:2" ht="13.5">
      <c r="A51" s="21" t="s">
        <v>86</v>
      </c>
      <c r="B51" s="21"/>
    </row>
    <row r="52" spans="1:2" ht="13.5">
      <c r="A52" s="21" t="s">
        <v>105</v>
      </c>
      <c r="B52" s="21"/>
    </row>
    <row r="53" spans="1:2" ht="13.5">
      <c r="A53" s="21" t="s">
        <v>80</v>
      </c>
      <c r="B53" s="21"/>
    </row>
    <row r="55" spans="1:6" ht="13.5">
      <c r="A55" s="70" t="s">
        <v>36</v>
      </c>
      <c r="B55" s="70" t="s">
        <v>36</v>
      </c>
      <c r="C55" s="71">
        <v>1990</v>
      </c>
      <c r="D55" s="109">
        <v>2000</v>
      </c>
      <c r="E55" s="72" t="s">
        <v>52</v>
      </c>
      <c r="F55" s="73" t="s">
        <v>53</v>
      </c>
    </row>
    <row r="56" spans="1:6" ht="14.25" thickBot="1">
      <c r="A56" s="74" t="s">
        <v>34</v>
      </c>
      <c r="B56" s="74" t="s">
        <v>54</v>
      </c>
      <c r="C56" s="75" t="s">
        <v>27</v>
      </c>
      <c r="D56" s="75" t="s">
        <v>27</v>
      </c>
      <c r="E56" s="76" t="s">
        <v>77</v>
      </c>
      <c r="F56" s="77" t="s">
        <v>77</v>
      </c>
    </row>
    <row r="57" spans="1:6" ht="14.25" thickTop="1">
      <c r="A57" s="55" t="s">
        <v>4</v>
      </c>
      <c r="B57" s="55" t="s">
        <v>4</v>
      </c>
      <c r="C57" s="135">
        <v>710582</v>
      </c>
      <c r="D57" s="135">
        <v>727915</v>
      </c>
      <c r="E57" s="110">
        <f aca="true" t="shared" si="2" ref="E57:E76">D57/C57-1</f>
        <v>0.02439268092915392</v>
      </c>
      <c r="F57" s="78">
        <f aca="true" t="shared" si="3" ref="F57:F77">D57-C57</f>
        <v>17333</v>
      </c>
    </row>
    <row r="58" spans="1:6" ht="13.5">
      <c r="A58" s="159" t="s">
        <v>5</v>
      </c>
      <c r="B58" s="159" t="s">
        <v>4</v>
      </c>
      <c r="C58" s="157">
        <v>53139</v>
      </c>
      <c r="D58" s="157">
        <v>69669</v>
      </c>
      <c r="E58" s="155">
        <f t="shared" si="2"/>
        <v>0.31107096482809227</v>
      </c>
      <c r="F58" s="156">
        <f t="shared" si="3"/>
        <v>16530</v>
      </c>
    </row>
    <row r="59" spans="1:6" ht="13.5">
      <c r="A59" s="159" t="s">
        <v>3</v>
      </c>
      <c r="B59" s="159" t="s">
        <v>4</v>
      </c>
      <c r="C59" s="157">
        <v>44001</v>
      </c>
      <c r="D59" s="157">
        <v>55473</v>
      </c>
      <c r="E59" s="155">
        <f t="shared" si="2"/>
        <v>0.26072134724210816</v>
      </c>
      <c r="F59" s="156">
        <f t="shared" si="3"/>
        <v>11472</v>
      </c>
    </row>
    <row r="60" spans="1:6" ht="13.5">
      <c r="A60" s="159" t="s">
        <v>50</v>
      </c>
      <c r="B60" s="159" t="s">
        <v>4</v>
      </c>
      <c r="C60" s="157">
        <v>17645</v>
      </c>
      <c r="D60" s="157">
        <v>21540</v>
      </c>
      <c r="E60" s="155">
        <f t="shared" si="2"/>
        <v>0.22074241994899402</v>
      </c>
      <c r="F60" s="156">
        <f t="shared" si="3"/>
        <v>3895</v>
      </c>
    </row>
    <row r="61" spans="1:6" ht="13.5">
      <c r="A61" s="159" t="s">
        <v>2</v>
      </c>
      <c r="B61" s="159" t="s">
        <v>4</v>
      </c>
      <c r="C61" s="157">
        <v>7992</v>
      </c>
      <c r="D61" s="157">
        <v>15868</v>
      </c>
      <c r="E61" s="155">
        <f>D61/C61-1</f>
        <v>0.9854854854854855</v>
      </c>
      <c r="F61" s="156">
        <f>D61-C61</f>
        <v>7876</v>
      </c>
    </row>
    <row r="62" spans="1:6" ht="13.5">
      <c r="A62" s="159" t="s">
        <v>6</v>
      </c>
      <c r="B62" s="159" t="s">
        <v>4</v>
      </c>
      <c r="C62" s="157">
        <v>6010</v>
      </c>
      <c r="D62" s="157">
        <v>10145</v>
      </c>
      <c r="E62" s="155">
        <f t="shared" si="2"/>
        <v>0.6880199667221298</v>
      </c>
      <c r="F62" s="156">
        <f t="shared" si="3"/>
        <v>4135</v>
      </c>
    </row>
    <row r="63" spans="1:6" ht="13.5">
      <c r="A63" s="159" t="s">
        <v>48</v>
      </c>
      <c r="B63" s="159" t="s">
        <v>4</v>
      </c>
      <c r="C63" s="157">
        <v>3767</v>
      </c>
      <c r="D63" s="157">
        <v>8054</v>
      </c>
      <c r="E63" s="155">
        <f t="shared" si="2"/>
        <v>1.1380408813379348</v>
      </c>
      <c r="F63" s="156">
        <f t="shared" si="3"/>
        <v>4287</v>
      </c>
    </row>
    <row r="64" spans="1:6" ht="13.5">
      <c r="A64" s="159" t="s">
        <v>45</v>
      </c>
      <c r="B64" s="159" t="s">
        <v>4</v>
      </c>
      <c r="C64" s="157">
        <v>3380</v>
      </c>
      <c r="D64" s="157">
        <v>7046</v>
      </c>
      <c r="E64" s="155">
        <f t="shared" si="2"/>
        <v>1.0846153846153848</v>
      </c>
      <c r="F64" s="156">
        <f t="shared" si="3"/>
        <v>3666</v>
      </c>
    </row>
    <row r="65" spans="1:6" ht="13.5">
      <c r="A65" s="55" t="s">
        <v>49</v>
      </c>
      <c r="B65" s="55" t="s">
        <v>4</v>
      </c>
      <c r="C65" s="135">
        <v>2402</v>
      </c>
      <c r="D65" s="135">
        <v>5799</v>
      </c>
      <c r="E65" s="110">
        <f t="shared" si="2"/>
        <v>1.4142381348875936</v>
      </c>
      <c r="F65" s="78">
        <f t="shared" si="3"/>
        <v>3397</v>
      </c>
    </row>
    <row r="66" spans="1:6" ht="13.5">
      <c r="A66" s="55" t="s">
        <v>46</v>
      </c>
      <c r="B66" s="55" t="s">
        <v>4</v>
      </c>
      <c r="C66" s="135">
        <v>3605</v>
      </c>
      <c r="D66" s="135">
        <v>3822</v>
      </c>
      <c r="E66" s="110">
        <f t="shared" si="2"/>
        <v>0.060194174757281615</v>
      </c>
      <c r="F66" s="78">
        <f t="shared" si="3"/>
        <v>217</v>
      </c>
    </row>
    <row r="67" spans="1:6" ht="13.5">
      <c r="A67" s="55" t="s">
        <v>47</v>
      </c>
      <c r="B67" s="55" t="s">
        <v>4</v>
      </c>
      <c r="C67" s="135">
        <v>682</v>
      </c>
      <c r="D67" s="135">
        <v>3449</v>
      </c>
      <c r="E67" s="110">
        <f t="shared" si="2"/>
        <v>4.057184750733138</v>
      </c>
      <c r="F67" s="78">
        <f t="shared" si="3"/>
        <v>2767</v>
      </c>
    </row>
    <row r="68" spans="1:6" ht="13.5">
      <c r="A68" s="55" t="s">
        <v>7</v>
      </c>
      <c r="B68" s="55" t="s">
        <v>4</v>
      </c>
      <c r="C68" s="135">
        <v>1000</v>
      </c>
      <c r="D68" s="135">
        <v>1605</v>
      </c>
      <c r="E68" s="110">
        <f t="shared" si="2"/>
        <v>0.605</v>
      </c>
      <c r="F68" s="78">
        <f t="shared" si="3"/>
        <v>605</v>
      </c>
    </row>
    <row r="69" spans="1:6" ht="13.5">
      <c r="A69" s="55" t="s">
        <v>44</v>
      </c>
      <c r="B69" s="55" t="s">
        <v>4</v>
      </c>
      <c r="C69" s="135">
        <v>1162</v>
      </c>
      <c r="D69" s="135">
        <v>1486</v>
      </c>
      <c r="E69" s="110">
        <f t="shared" si="2"/>
        <v>0.27882960413080893</v>
      </c>
      <c r="F69" s="78">
        <f t="shared" si="3"/>
        <v>324</v>
      </c>
    </row>
    <row r="70" spans="1:6" ht="13.5">
      <c r="A70" s="55" t="s">
        <v>9</v>
      </c>
      <c r="B70" s="55" t="s">
        <v>4</v>
      </c>
      <c r="C70" s="135">
        <v>388</v>
      </c>
      <c r="D70" s="135">
        <v>1246</v>
      </c>
      <c r="E70" s="110">
        <f t="shared" si="2"/>
        <v>2.211340206185567</v>
      </c>
      <c r="F70" s="78">
        <f t="shared" si="3"/>
        <v>858</v>
      </c>
    </row>
    <row r="71" spans="1:6" ht="13.5">
      <c r="A71" s="55" t="s">
        <v>10</v>
      </c>
      <c r="B71" s="55" t="s">
        <v>4</v>
      </c>
      <c r="C71" s="135">
        <v>564</v>
      </c>
      <c r="D71" s="135">
        <v>952</v>
      </c>
      <c r="E71" s="110">
        <f t="shared" si="2"/>
        <v>0.6879432624113475</v>
      </c>
      <c r="F71" s="78">
        <f t="shared" si="3"/>
        <v>388</v>
      </c>
    </row>
    <row r="72" spans="1:6" ht="13.5">
      <c r="A72" s="55" t="s">
        <v>43</v>
      </c>
      <c r="B72" s="55" t="s">
        <v>4</v>
      </c>
      <c r="C72" s="135">
        <v>226</v>
      </c>
      <c r="D72" s="135">
        <v>522</v>
      </c>
      <c r="E72" s="110">
        <f t="shared" si="2"/>
        <v>1.309734513274336</v>
      </c>
      <c r="F72" s="78">
        <f t="shared" si="3"/>
        <v>296</v>
      </c>
    </row>
    <row r="73" spans="1:6" ht="13.5">
      <c r="A73" s="55" t="s">
        <v>8</v>
      </c>
      <c r="B73" s="55" t="s">
        <v>4</v>
      </c>
      <c r="C73" s="135">
        <v>103</v>
      </c>
      <c r="D73" s="135">
        <v>365</v>
      </c>
      <c r="E73" s="110">
        <f t="shared" si="2"/>
        <v>2.5436893203883497</v>
      </c>
      <c r="F73" s="78">
        <f t="shared" si="3"/>
        <v>262</v>
      </c>
    </row>
    <row r="74" spans="1:6" ht="13.5">
      <c r="A74" s="55" t="s">
        <v>40</v>
      </c>
      <c r="B74" s="55" t="s">
        <v>4</v>
      </c>
      <c r="C74" s="135">
        <v>69</v>
      </c>
      <c r="D74" s="135">
        <v>144</v>
      </c>
      <c r="E74" s="110">
        <f t="shared" si="2"/>
        <v>1.0869565217391304</v>
      </c>
      <c r="F74" s="78">
        <f t="shared" si="3"/>
        <v>75</v>
      </c>
    </row>
    <row r="75" spans="1:6" ht="13.5">
      <c r="A75" s="55" t="s">
        <v>42</v>
      </c>
      <c r="B75" s="55" t="s">
        <v>4</v>
      </c>
      <c r="C75" s="135">
        <v>121</v>
      </c>
      <c r="D75" s="135">
        <v>142</v>
      </c>
      <c r="E75" s="110">
        <f t="shared" si="2"/>
        <v>0.17355371900826455</v>
      </c>
      <c r="F75" s="78">
        <f t="shared" si="3"/>
        <v>21</v>
      </c>
    </row>
    <row r="76" spans="1:6" ht="13.5">
      <c r="A76" s="55" t="s">
        <v>39</v>
      </c>
      <c r="B76" s="55" t="s">
        <v>4</v>
      </c>
      <c r="C76" s="135">
        <v>22</v>
      </c>
      <c r="D76" s="135">
        <v>30</v>
      </c>
      <c r="E76" s="110">
        <f t="shared" si="2"/>
        <v>0.36363636363636354</v>
      </c>
      <c r="F76" s="78">
        <f t="shared" si="3"/>
        <v>8</v>
      </c>
    </row>
    <row r="77" spans="1:6" ht="14.25" thickBot="1">
      <c r="A77" s="121" t="s">
        <v>41</v>
      </c>
      <c r="B77" s="121" t="s">
        <v>4</v>
      </c>
      <c r="C77" s="158">
        <v>0</v>
      </c>
      <c r="D77" s="158">
        <v>0</v>
      </c>
      <c r="E77" s="76" t="s">
        <v>12</v>
      </c>
      <c r="F77" s="75">
        <f t="shared" si="3"/>
        <v>0</v>
      </c>
    </row>
    <row r="78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A2" sqref="A2"/>
    </sheetView>
  </sheetViews>
  <sheetFormatPr defaultColWidth="14.66015625" defaultRowHeight="12.75"/>
  <sheetData>
    <row r="1" spans="1:2" ht="13.5">
      <c r="A1" s="21" t="s">
        <v>154</v>
      </c>
      <c r="B1" s="21"/>
    </row>
    <row r="2" spans="1:2" ht="13.5">
      <c r="A2" s="21" t="s">
        <v>79</v>
      </c>
      <c r="B2" s="21"/>
    </row>
    <row r="3" spans="1:2" ht="13.5">
      <c r="A3" s="21" t="s">
        <v>103</v>
      </c>
      <c r="B3" s="21"/>
    </row>
    <row r="4" spans="1:2" ht="13.5">
      <c r="A4" s="21" t="s">
        <v>80</v>
      </c>
      <c r="B4" s="21"/>
    </row>
    <row r="5" spans="1:6" ht="12.75">
      <c r="A5" s="166"/>
      <c r="B5" s="166"/>
      <c r="C5" s="166"/>
      <c r="D5" s="166"/>
      <c r="E5" s="166"/>
      <c r="F5" s="166"/>
    </row>
    <row r="6" spans="1:6" ht="13.5">
      <c r="A6" s="70" t="s">
        <v>36</v>
      </c>
      <c r="B6" s="70" t="s">
        <v>36</v>
      </c>
      <c r="C6" s="71">
        <v>1990</v>
      </c>
      <c r="D6" s="109">
        <v>2000</v>
      </c>
      <c r="E6" s="72" t="s">
        <v>52</v>
      </c>
      <c r="F6" s="73" t="s">
        <v>53</v>
      </c>
    </row>
    <row r="7" spans="1:6" ht="14.25" thickBot="1">
      <c r="A7" s="74" t="s">
        <v>34</v>
      </c>
      <c r="B7" s="74" t="s">
        <v>54</v>
      </c>
      <c r="C7" s="75" t="s">
        <v>27</v>
      </c>
      <c r="D7" s="75" t="s">
        <v>27</v>
      </c>
      <c r="E7" s="76" t="s">
        <v>77</v>
      </c>
      <c r="F7" s="77" t="s">
        <v>77</v>
      </c>
    </row>
    <row r="8" spans="1:6" ht="14.25" thickTop="1">
      <c r="A8" s="70" t="s">
        <v>5</v>
      </c>
      <c r="B8" s="70" t="s">
        <v>3</v>
      </c>
      <c r="C8" s="79">
        <v>26633</v>
      </c>
      <c r="D8" s="79">
        <v>33501</v>
      </c>
      <c r="E8" s="110">
        <f aca="true" t="shared" si="0" ref="E8:E16">D8/C8-1</f>
        <v>0.2578755679044793</v>
      </c>
      <c r="F8" s="78">
        <f aca="true" t="shared" si="1" ref="F8:F16">D8-C8</f>
        <v>6868</v>
      </c>
    </row>
    <row r="9" spans="1:6" ht="13.5">
      <c r="A9" s="70" t="s">
        <v>5</v>
      </c>
      <c r="B9" s="70" t="s">
        <v>2</v>
      </c>
      <c r="C9" s="79">
        <v>60505</v>
      </c>
      <c r="D9" s="79">
        <v>72035</v>
      </c>
      <c r="E9" s="110">
        <f>D9/C9-1</f>
        <v>0.19056276340798273</v>
      </c>
      <c r="F9" s="78">
        <f>D9-C9</f>
        <v>11530</v>
      </c>
    </row>
    <row r="10" spans="1:6" ht="13.5">
      <c r="A10" s="70" t="s">
        <v>81</v>
      </c>
      <c r="B10" s="70" t="s">
        <v>3</v>
      </c>
      <c r="C10" s="79">
        <v>7867</v>
      </c>
      <c r="D10" s="79">
        <v>9279</v>
      </c>
      <c r="E10" s="110">
        <f t="shared" si="0"/>
        <v>0.17948392017287396</v>
      </c>
      <c r="F10" s="78">
        <f t="shared" si="1"/>
        <v>1412</v>
      </c>
    </row>
    <row r="11" spans="1:6" ht="13.5">
      <c r="A11" s="70" t="s">
        <v>3</v>
      </c>
      <c r="B11" s="70" t="s">
        <v>5</v>
      </c>
      <c r="C11" s="79">
        <v>13188</v>
      </c>
      <c r="D11" s="79">
        <v>14783</v>
      </c>
      <c r="E11" s="110">
        <f t="shared" si="0"/>
        <v>0.1209432817713072</v>
      </c>
      <c r="F11" s="78">
        <f t="shared" si="1"/>
        <v>1595</v>
      </c>
    </row>
    <row r="12" spans="1:6" ht="13.5">
      <c r="A12" s="70" t="s">
        <v>2</v>
      </c>
      <c r="B12" s="70" t="s">
        <v>5</v>
      </c>
      <c r="C12" s="79">
        <v>18822</v>
      </c>
      <c r="D12" s="79">
        <v>20834</v>
      </c>
      <c r="E12" s="110">
        <f t="shared" si="0"/>
        <v>0.10689618531505696</v>
      </c>
      <c r="F12" s="78">
        <f t="shared" si="1"/>
        <v>2012</v>
      </c>
    </row>
    <row r="13" spans="1:6" ht="13.5">
      <c r="A13" s="70" t="s">
        <v>82</v>
      </c>
      <c r="B13" s="70" t="s">
        <v>2</v>
      </c>
      <c r="C13" s="79">
        <v>10849</v>
      </c>
      <c r="D13" s="79">
        <v>11691</v>
      </c>
      <c r="E13" s="110">
        <f t="shared" si="0"/>
        <v>0.07761083970872895</v>
      </c>
      <c r="F13" s="78">
        <f t="shared" si="1"/>
        <v>842</v>
      </c>
    </row>
    <row r="14" spans="1:6" ht="13.5">
      <c r="A14" s="70" t="s">
        <v>81</v>
      </c>
      <c r="B14" s="70" t="s">
        <v>2</v>
      </c>
      <c r="C14" s="79">
        <v>47678</v>
      </c>
      <c r="D14" s="79">
        <v>49525</v>
      </c>
      <c r="E14" s="110">
        <f t="shared" si="0"/>
        <v>0.038739041067158864</v>
      </c>
      <c r="F14" s="78">
        <f t="shared" si="1"/>
        <v>1847</v>
      </c>
    </row>
    <row r="15" spans="1:6" ht="13.5">
      <c r="A15" s="70" t="s">
        <v>2</v>
      </c>
      <c r="B15" s="70" t="s">
        <v>6</v>
      </c>
      <c r="C15" s="79">
        <v>5747</v>
      </c>
      <c r="D15" s="79">
        <v>4568</v>
      </c>
      <c r="E15" s="110">
        <f t="shared" si="0"/>
        <v>-0.20515051331129286</v>
      </c>
      <c r="F15" s="78">
        <f t="shared" si="1"/>
        <v>-1179</v>
      </c>
    </row>
    <row r="16" spans="1:6" ht="13.5">
      <c r="A16" s="65" t="s">
        <v>3</v>
      </c>
      <c r="B16" s="65" t="s">
        <v>6</v>
      </c>
      <c r="C16" s="67">
        <v>3715</v>
      </c>
      <c r="D16" s="67">
        <v>1789</v>
      </c>
      <c r="E16" s="111">
        <f t="shared" si="0"/>
        <v>-0.5184387617765814</v>
      </c>
      <c r="F16" s="66">
        <f t="shared" si="1"/>
        <v>-1926</v>
      </c>
    </row>
    <row r="18" ht="13.5">
      <c r="D18" s="120"/>
    </row>
    <row r="19" spans="1:4" ht="13.5">
      <c r="A19" s="21" t="s">
        <v>83</v>
      </c>
      <c r="B19" s="119"/>
      <c r="C19" s="118"/>
      <c r="D19" s="118"/>
    </row>
    <row r="20" spans="1:6" ht="13.5">
      <c r="A20" s="167"/>
      <c r="B20" s="167"/>
      <c r="C20" s="168"/>
      <c r="D20" s="168"/>
      <c r="E20" s="166"/>
      <c r="F20" s="166"/>
    </row>
    <row r="21" spans="1:6" ht="13.5">
      <c r="A21" s="70" t="s">
        <v>36</v>
      </c>
      <c r="B21" s="70" t="s">
        <v>36</v>
      </c>
      <c r="C21" s="71">
        <v>1990</v>
      </c>
      <c r="D21" s="109">
        <v>2000</v>
      </c>
      <c r="E21" s="72" t="s">
        <v>52</v>
      </c>
      <c r="F21" s="73" t="s">
        <v>53</v>
      </c>
    </row>
    <row r="22" spans="1:6" ht="14.25" thickBot="1">
      <c r="A22" s="74" t="s">
        <v>34</v>
      </c>
      <c r="B22" s="74" t="s">
        <v>54</v>
      </c>
      <c r="C22" s="75" t="s">
        <v>27</v>
      </c>
      <c r="D22" s="75" t="s">
        <v>27</v>
      </c>
      <c r="E22" s="76" t="s">
        <v>77</v>
      </c>
      <c r="F22" s="77" t="s">
        <v>77</v>
      </c>
    </row>
    <row r="23" spans="1:6" ht="14.25" thickTop="1">
      <c r="A23" s="70" t="s">
        <v>84</v>
      </c>
      <c r="B23" s="70" t="s">
        <v>2</v>
      </c>
      <c r="C23" s="79">
        <v>42013</v>
      </c>
      <c r="D23" s="79">
        <v>39086</v>
      </c>
      <c r="E23" s="110">
        <f>D23/C23-1</f>
        <v>-0.06966891200342751</v>
      </c>
      <c r="F23" s="78">
        <f>D23-C23</f>
        <v>-2927</v>
      </c>
    </row>
    <row r="24" spans="1:6" ht="13.5">
      <c r="A24" s="65" t="s">
        <v>2</v>
      </c>
      <c r="B24" s="65" t="s">
        <v>84</v>
      </c>
      <c r="C24" s="67">
        <v>5474</v>
      </c>
      <c r="D24" s="67">
        <v>7285</v>
      </c>
      <c r="E24" s="111">
        <f>D24/C24-1</f>
        <v>0.3308366824990865</v>
      </c>
      <c r="F24" s="66">
        <f>D24-C24</f>
        <v>1811</v>
      </c>
    </row>
    <row r="26" spans="1:2" ht="13.5">
      <c r="A26" s="119"/>
      <c r="B26" s="119"/>
    </row>
    <row r="27" spans="1:2" ht="13.5">
      <c r="A27" s="119"/>
      <c r="B27" s="119"/>
    </row>
    <row r="28" spans="1:2" ht="13.5">
      <c r="A28" s="119"/>
      <c r="B28" s="119"/>
    </row>
    <row r="29" spans="1:2" ht="13.5">
      <c r="A29" s="119"/>
      <c r="B29" s="119"/>
    </row>
    <row r="30" spans="1:2" ht="13.5">
      <c r="A30" s="119"/>
      <c r="B30" s="119"/>
    </row>
    <row r="31" spans="1:2" ht="13.5">
      <c r="A31" s="119"/>
      <c r="B31" s="119"/>
    </row>
    <row r="32" spans="1:2" ht="13.5">
      <c r="A32" s="119"/>
      <c r="B32" s="119"/>
    </row>
    <row r="33" spans="1:2" ht="13.5">
      <c r="A33" s="119"/>
      <c r="B33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5"/>
  <sheetViews>
    <sheetView showGridLines="0" zoomScalePageLayoutView="0" workbookViewId="0" topLeftCell="A1">
      <selection activeCell="A20" sqref="A20"/>
    </sheetView>
  </sheetViews>
  <sheetFormatPr defaultColWidth="16.66015625" defaultRowHeight="12.75"/>
  <cols>
    <col min="1" max="1" width="16.66015625" style="191" customWidth="1"/>
    <col min="2" max="3" width="12.5" style="191" customWidth="1"/>
    <col min="4" max="4" width="14.83203125" style="191" customWidth="1"/>
    <col min="5" max="5" width="13" style="191" customWidth="1"/>
    <col min="6" max="6" width="14.16015625" style="191" customWidth="1"/>
    <col min="7" max="7" width="15.33203125" style="191" customWidth="1"/>
    <col min="8" max="16384" width="16.66015625" style="191" customWidth="1"/>
  </cols>
  <sheetData>
    <row r="1" spans="1:4" ht="13.5">
      <c r="A1" s="189" t="s">
        <v>155</v>
      </c>
      <c r="B1" s="189"/>
      <c r="C1" s="189"/>
      <c r="D1" s="189"/>
    </row>
    <row r="2" spans="1:4" ht="13.5">
      <c r="A2" s="189" t="s">
        <v>106</v>
      </c>
      <c r="B2" s="189"/>
      <c r="C2" s="189"/>
      <c r="D2" s="189"/>
    </row>
    <row r="3" spans="1:4" ht="13.5">
      <c r="A3" s="21" t="s">
        <v>103</v>
      </c>
      <c r="B3" s="189"/>
      <c r="C3" s="189"/>
      <c r="D3" s="189"/>
    </row>
    <row r="4" spans="1:4" ht="13.5">
      <c r="A4" s="21" t="s">
        <v>80</v>
      </c>
      <c r="B4" s="189"/>
      <c r="C4" s="189"/>
      <c r="D4" s="189"/>
    </row>
    <row r="5" spans="1:7" ht="13.5">
      <c r="A5" s="196"/>
      <c r="B5" s="196"/>
      <c r="C5" s="196"/>
      <c r="D5" s="196"/>
      <c r="E5" s="196"/>
      <c r="F5" s="196"/>
      <c r="G5" s="196"/>
    </row>
    <row r="6" spans="1:7" ht="13.5">
      <c r="A6" s="131"/>
      <c r="B6" s="197">
        <v>1990</v>
      </c>
      <c r="C6" s="160">
        <v>1990</v>
      </c>
      <c r="D6" s="192"/>
      <c r="E6" s="197">
        <v>2000</v>
      </c>
      <c r="F6" s="160">
        <v>2000</v>
      </c>
      <c r="G6" s="160"/>
    </row>
    <row r="7" spans="1:7" ht="13.5">
      <c r="A7" s="131"/>
      <c r="B7" s="26" t="s">
        <v>25</v>
      </c>
      <c r="C7" s="160" t="s">
        <v>25</v>
      </c>
      <c r="D7" s="192"/>
      <c r="E7" s="26" t="s">
        <v>25</v>
      </c>
      <c r="F7" s="160" t="s">
        <v>25</v>
      </c>
      <c r="G7" s="160"/>
    </row>
    <row r="8" spans="1:7" ht="13.5">
      <c r="A8" s="192"/>
      <c r="B8" s="26" t="s">
        <v>27</v>
      </c>
      <c r="C8" s="160" t="s">
        <v>27</v>
      </c>
      <c r="D8" s="160">
        <v>1990</v>
      </c>
      <c r="E8" s="26" t="s">
        <v>27</v>
      </c>
      <c r="F8" s="160" t="s">
        <v>27</v>
      </c>
      <c r="G8" s="160">
        <v>2000</v>
      </c>
    </row>
    <row r="9" spans="1:7" ht="13.5">
      <c r="A9" s="131" t="s">
        <v>14</v>
      </c>
      <c r="B9" s="26" t="s">
        <v>29</v>
      </c>
      <c r="C9" s="160" t="s">
        <v>29</v>
      </c>
      <c r="D9" s="193" t="s">
        <v>109</v>
      </c>
      <c r="E9" s="26" t="s">
        <v>29</v>
      </c>
      <c r="F9" s="160" t="s">
        <v>29</v>
      </c>
      <c r="G9" s="193" t="s">
        <v>109</v>
      </c>
    </row>
    <row r="10" spans="1:7" ht="14.25" thickBot="1">
      <c r="A10" s="28" t="s">
        <v>28</v>
      </c>
      <c r="B10" s="29" t="s">
        <v>107</v>
      </c>
      <c r="C10" s="30" t="s">
        <v>108</v>
      </c>
      <c r="D10" s="30" t="s">
        <v>110</v>
      </c>
      <c r="E10" s="29" t="s">
        <v>107</v>
      </c>
      <c r="F10" s="30" t="s">
        <v>108</v>
      </c>
      <c r="G10" s="30" t="s">
        <v>110</v>
      </c>
    </row>
    <row r="11" spans="1:7" ht="14.25" thickTop="1">
      <c r="A11" s="165" t="s">
        <v>2</v>
      </c>
      <c r="B11" s="134">
        <v>247413</v>
      </c>
      <c r="C11" s="141">
        <v>70699</v>
      </c>
      <c r="D11" s="162">
        <f>B11-C11</f>
        <v>176714</v>
      </c>
      <c r="E11" s="141">
        <v>251985</v>
      </c>
      <c r="F11" s="141">
        <v>92516</v>
      </c>
      <c r="G11" s="144">
        <f>E11-F11</f>
        <v>159469</v>
      </c>
    </row>
    <row r="12" spans="1:7" ht="13.5">
      <c r="A12" s="131" t="s">
        <v>4</v>
      </c>
      <c r="B12" s="136">
        <v>113197</v>
      </c>
      <c r="C12" s="135">
        <v>66586</v>
      </c>
      <c r="D12" s="133">
        <f aca="true" t="shared" si="0" ref="D12:D19">B12-C12</f>
        <v>46611</v>
      </c>
      <c r="E12" s="135">
        <v>155323</v>
      </c>
      <c r="F12" s="135">
        <v>90276</v>
      </c>
      <c r="G12" s="146">
        <f aca="true" t="shared" si="1" ref="G12:G19">E12-F12</f>
        <v>65047</v>
      </c>
    </row>
    <row r="13" spans="1:8" ht="13.5">
      <c r="A13" s="131" t="s">
        <v>8</v>
      </c>
      <c r="B13" s="136">
        <v>8522</v>
      </c>
      <c r="C13" s="135">
        <v>12311</v>
      </c>
      <c r="D13" s="133">
        <f t="shared" si="0"/>
        <v>-3789</v>
      </c>
      <c r="E13" s="135">
        <v>13639</v>
      </c>
      <c r="F13" s="135">
        <v>12131</v>
      </c>
      <c r="G13" s="146">
        <f t="shared" si="1"/>
        <v>1508</v>
      </c>
      <c r="H13" s="193"/>
    </row>
    <row r="14" spans="1:7" ht="13.5">
      <c r="A14" s="131" t="s">
        <v>10</v>
      </c>
      <c r="B14" s="194">
        <v>30650</v>
      </c>
      <c r="C14" s="195">
        <v>50329</v>
      </c>
      <c r="D14" s="133">
        <f t="shared" si="0"/>
        <v>-19679</v>
      </c>
      <c r="E14" s="135">
        <v>42197</v>
      </c>
      <c r="F14" s="135">
        <v>46412</v>
      </c>
      <c r="G14" s="146">
        <f t="shared" si="1"/>
        <v>-4215</v>
      </c>
    </row>
    <row r="15" spans="1:7" ht="13.5">
      <c r="A15" s="131" t="s">
        <v>5</v>
      </c>
      <c r="B15" s="136">
        <v>158127</v>
      </c>
      <c r="C15" s="135">
        <v>179620</v>
      </c>
      <c r="D15" s="133">
        <f t="shared" si="0"/>
        <v>-21493</v>
      </c>
      <c r="E15" s="135">
        <v>189483</v>
      </c>
      <c r="F15" s="135">
        <v>217557</v>
      </c>
      <c r="G15" s="146">
        <f t="shared" si="1"/>
        <v>-28074</v>
      </c>
    </row>
    <row r="16" spans="1:7" ht="13.5">
      <c r="A16" s="131" t="s">
        <v>9</v>
      </c>
      <c r="B16" s="136">
        <v>7523</v>
      </c>
      <c r="C16" s="135">
        <v>32225</v>
      </c>
      <c r="D16" s="133">
        <f t="shared" si="0"/>
        <v>-24702</v>
      </c>
      <c r="E16" s="135">
        <v>11562</v>
      </c>
      <c r="F16" s="135">
        <v>37879</v>
      </c>
      <c r="G16" s="146">
        <f t="shared" si="1"/>
        <v>-26317</v>
      </c>
    </row>
    <row r="17" spans="1:7" ht="13.5">
      <c r="A17" s="131" t="s">
        <v>3</v>
      </c>
      <c r="B17" s="136">
        <v>106169</v>
      </c>
      <c r="C17" s="135">
        <v>141435</v>
      </c>
      <c r="D17" s="133">
        <f t="shared" si="0"/>
        <v>-35266</v>
      </c>
      <c r="E17" s="135">
        <v>134341</v>
      </c>
      <c r="F17" s="135">
        <v>145509</v>
      </c>
      <c r="G17" s="146">
        <f t="shared" si="1"/>
        <v>-11168</v>
      </c>
    </row>
    <row r="18" spans="1:7" ht="13.5">
      <c r="A18" s="131" t="s">
        <v>7</v>
      </c>
      <c r="B18" s="136">
        <v>16010</v>
      </c>
      <c r="C18" s="135">
        <v>53117</v>
      </c>
      <c r="D18" s="133">
        <f t="shared" si="0"/>
        <v>-37107</v>
      </c>
      <c r="E18" s="135">
        <v>15356</v>
      </c>
      <c r="F18" s="135">
        <v>64485</v>
      </c>
      <c r="G18" s="146">
        <f t="shared" si="1"/>
        <v>-49129</v>
      </c>
    </row>
    <row r="19" spans="1:7" ht="14.25" thickBot="1">
      <c r="A19" s="28" t="s">
        <v>6</v>
      </c>
      <c r="B19" s="163">
        <v>73933</v>
      </c>
      <c r="C19" s="158">
        <v>155222</v>
      </c>
      <c r="D19" s="164">
        <f t="shared" si="0"/>
        <v>-81289</v>
      </c>
      <c r="E19" s="163">
        <v>73206</v>
      </c>
      <c r="F19" s="158">
        <v>180327</v>
      </c>
      <c r="G19" s="149">
        <f t="shared" si="1"/>
        <v>-107121</v>
      </c>
    </row>
    <row r="20" spans="1:7" ht="14.25" thickTop="1">
      <c r="A20" s="131"/>
      <c r="B20" s="146"/>
      <c r="C20" s="146"/>
      <c r="D20" s="147"/>
      <c r="E20" s="146"/>
      <c r="F20" s="146"/>
      <c r="G20" s="147"/>
    </row>
    <row r="23" ht="13.5">
      <c r="A23" s="21"/>
    </row>
    <row r="24" ht="13.5">
      <c r="A24" s="21"/>
    </row>
    <row r="25" ht="13.5">
      <c r="A25" s="21"/>
    </row>
    <row r="26" ht="13.5">
      <c r="A26" s="21"/>
    </row>
    <row r="27" spans="1:8" ht="13.5">
      <c r="A27" s="122"/>
      <c r="B27" s="122"/>
      <c r="C27" s="138"/>
      <c r="D27" s="138"/>
      <c r="E27" s="122"/>
      <c r="F27" s="122"/>
      <c r="G27" s="190"/>
      <c r="H27" s="123"/>
    </row>
    <row r="28" spans="1:8" ht="13.5">
      <c r="A28" s="122"/>
      <c r="B28" s="122"/>
      <c r="C28" s="138"/>
      <c r="D28" s="138"/>
      <c r="E28" s="122"/>
      <c r="F28" s="122"/>
      <c r="G28" s="190"/>
      <c r="H28" s="123"/>
    </row>
    <row r="29" spans="1:8" ht="13.5">
      <c r="A29" s="122"/>
      <c r="B29" s="122"/>
      <c r="C29" s="138"/>
      <c r="D29" s="138"/>
      <c r="E29" s="122"/>
      <c r="F29" s="122"/>
      <c r="G29" s="190"/>
      <c r="H29" s="123"/>
    </row>
    <row r="30" spans="1:8" ht="13.5">
      <c r="A30" s="122"/>
      <c r="B30" s="122"/>
      <c r="C30" s="138"/>
      <c r="D30" s="138"/>
      <c r="E30" s="122"/>
      <c r="F30" s="122"/>
      <c r="G30" s="190"/>
      <c r="H30" s="123"/>
    </row>
    <row r="31" spans="1:8" ht="13.5">
      <c r="A31" s="122"/>
      <c r="B31" s="122"/>
      <c r="C31" s="138"/>
      <c r="D31" s="138"/>
      <c r="E31" s="122"/>
      <c r="F31" s="122"/>
      <c r="G31" s="190"/>
      <c r="H31" s="123"/>
    </row>
    <row r="32" spans="1:8" ht="13.5">
      <c r="A32" s="122"/>
      <c r="B32" s="122"/>
      <c r="C32" s="138"/>
      <c r="D32" s="138"/>
      <c r="E32" s="122"/>
      <c r="F32" s="122"/>
      <c r="G32" s="190"/>
      <c r="H32" s="123"/>
    </row>
    <row r="33" spans="1:8" ht="13.5">
      <c r="A33" s="122"/>
      <c r="B33" s="122"/>
      <c r="C33" s="138"/>
      <c r="D33" s="138"/>
      <c r="E33" s="122"/>
      <c r="F33" s="122"/>
      <c r="G33" s="190"/>
      <c r="H33" s="123"/>
    </row>
    <row r="34" spans="1:8" ht="13.5">
      <c r="A34" s="122"/>
      <c r="B34" s="122"/>
      <c r="C34" s="138"/>
      <c r="D34" s="138"/>
      <c r="E34" s="122"/>
      <c r="F34" s="122"/>
      <c r="G34" s="190"/>
      <c r="H34" s="123"/>
    </row>
    <row r="35" spans="1:8" ht="13.5">
      <c r="A35" s="122"/>
      <c r="B35" s="122"/>
      <c r="C35" s="138"/>
      <c r="D35" s="138"/>
      <c r="E35" s="122"/>
      <c r="F35" s="122"/>
      <c r="G35" s="190"/>
      <c r="H35" s="123"/>
    </row>
    <row r="36" spans="1:8" ht="13.5">
      <c r="A36" s="122"/>
      <c r="B36" s="122"/>
      <c r="C36" s="138"/>
      <c r="D36" s="138"/>
      <c r="E36" s="122"/>
      <c r="F36" s="122"/>
      <c r="G36" s="190"/>
      <c r="H36" s="123"/>
    </row>
    <row r="37" spans="1:8" ht="13.5">
      <c r="A37" s="122"/>
      <c r="B37" s="122"/>
      <c r="C37" s="138"/>
      <c r="D37" s="138"/>
      <c r="E37" s="122"/>
      <c r="F37" s="122"/>
      <c r="G37" s="190"/>
      <c r="H37" s="190"/>
    </row>
    <row r="38" spans="1:8" ht="13.5">
      <c r="A38" s="122"/>
      <c r="B38" s="122"/>
      <c r="C38" s="138"/>
      <c r="D38" s="138"/>
      <c r="E38" s="122"/>
      <c r="F38" s="122"/>
      <c r="G38" s="190"/>
      <c r="H38" s="123"/>
    </row>
    <row r="39" spans="1:8" ht="13.5">
      <c r="A39" s="122"/>
      <c r="B39" s="122"/>
      <c r="C39" s="138"/>
      <c r="D39" s="138"/>
      <c r="E39" s="122"/>
      <c r="F39" s="122"/>
      <c r="G39" s="190"/>
      <c r="H39" s="123"/>
    </row>
    <row r="40" spans="1:8" ht="13.5">
      <c r="A40" s="122"/>
      <c r="B40" s="122"/>
      <c r="C40" s="138"/>
      <c r="D40" s="138"/>
      <c r="E40" s="122"/>
      <c r="F40" s="122"/>
      <c r="G40" s="190"/>
      <c r="H40" s="123"/>
    </row>
    <row r="41" spans="1:8" ht="13.5">
      <c r="A41" s="122"/>
      <c r="B41" s="122"/>
      <c r="C41" s="138"/>
      <c r="D41" s="138"/>
      <c r="E41" s="122"/>
      <c r="F41" s="122"/>
      <c r="G41" s="190"/>
      <c r="H41" s="123"/>
    </row>
    <row r="42" spans="1:8" ht="13.5">
      <c r="A42" s="122"/>
      <c r="B42" s="122"/>
      <c r="C42" s="138"/>
      <c r="D42" s="138"/>
      <c r="E42" s="122"/>
      <c r="F42" s="122"/>
      <c r="G42" s="190"/>
      <c r="H42" s="123"/>
    </row>
    <row r="43" spans="1:8" ht="13.5">
      <c r="A43" s="122"/>
      <c r="B43" s="122"/>
      <c r="C43" s="138"/>
      <c r="D43" s="138"/>
      <c r="E43" s="122"/>
      <c r="F43" s="122"/>
      <c r="G43" s="190"/>
      <c r="H43" s="123"/>
    </row>
    <row r="44" spans="1:8" ht="13.5">
      <c r="A44" s="122"/>
      <c r="B44" s="122"/>
      <c r="C44" s="138"/>
      <c r="D44" s="138"/>
      <c r="E44" s="122"/>
      <c r="F44" s="122"/>
      <c r="G44" s="190"/>
      <c r="H44" s="123"/>
    </row>
    <row r="45" spans="1:8" ht="13.5">
      <c r="A45" s="122"/>
      <c r="B45" s="122"/>
      <c r="C45" s="138"/>
      <c r="D45" s="138"/>
      <c r="E45" s="122"/>
      <c r="F45" s="122"/>
      <c r="G45" s="190"/>
      <c r="H45" s="123"/>
    </row>
    <row r="46" spans="1:8" ht="13.5">
      <c r="A46" s="122"/>
      <c r="B46" s="122"/>
      <c r="C46" s="138"/>
      <c r="D46" s="138"/>
      <c r="E46" s="122"/>
      <c r="F46" s="122"/>
      <c r="G46" s="190"/>
      <c r="H46" s="123"/>
    </row>
    <row r="47" spans="1:8" ht="13.5">
      <c r="A47" s="122"/>
      <c r="B47" s="122"/>
      <c r="C47" s="138"/>
      <c r="D47" s="138"/>
      <c r="E47" s="122"/>
      <c r="F47" s="122"/>
      <c r="G47" s="190"/>
      <c r="H47" s="123"/>
    </row>
    <row r="48" spans="1:8" ht="13.5">
      <c r="A48" s="122"/>
      <c r="B48" s="122"/>
      <c r="C48" s="138"/>
      <c r="D48" s="138"/>
      <c r="E48" s="122"/>
      <c r="F48" s="122"/>
      <c r="G48" s="190"/>
      <c r="H48" s="190"/>
    </row>
    <row r="49" spans="1:8" ht="13.5">
      <c r="A49" s="122"/>
      <c r="B49" s="122"/>
      <c r="C49" s="138"/>
      <c r="D49" s="138"/>
      <c r="E49" s="122"/>
      <c r="F49" s="122"/>
      <c r="G49" s="190"/>
      <c r="H49" s="123"/>
    </row>
    <row r="50" spans="1:8" ht="13.5">
      <c r="A50" s="122"/>
      <c r="B50" s="122"/>
      <c r="C50" s="138"/>
      <c r="D50" s="138"/>
      <c r="E50" s="122"/>
      <c r="F50" s="122"/>
      <c r="G50" s="190"/>
      <c r="H50" s="123"/>
    </row>
    <row r="51" spans="1:8" ht="13.5">
      <c r="A51" s="122"/>
      <c r="B51" s="122"/>
      <c r="C51" s="138"/>
      <c r="D51" s="138"/>
      <c r="E51" s="122"/>
      <c r="F51" s="122"/>
      <c r="G51" s="190"/>
      <c r="H51" s="123"/>
    </row>
    <row r="52" spans="1:8" ht="13.5">
      <c r="A52" s="122"/>
      <c r="B52" s="122"/>
      <c r="C52" s="138"/>
      <c r="D52" s="138"/>
      <c r="E52" s="122"/>
      <c r="F52" s="122"/>
      <c r="G52" s="190"/>
      <c r="H52" s="123"/>
    </row>
    <row r="53" spans="1:8" ht="13.5">
      <c r="A53" s="122"/>
      <c r="B53" s="122"/>
      <c r="C53" s="138"/>
      <c r="D53" s="138"/>
      <c r="E53" s="122"/>
      <c r="F53" s="122"/>
      <c r="G53" s="190"/>
      <c r="H53" s="123"/>
    </row>
    <row r="54" spans="1:8" ht="13.5">
      <c r="A54" s="122"/>
      <c r="B54" s="122"/>
      <c r="C54" s="138"/>
      <c r="D54" s="138"/>
      <c r="E54" s="122"/>
      <c r="F54" s="122"/>
      <c r="G54" s="190"/>
      <c r="H54" s="123"/>
    </row>
    <row r="55" spans="1:8" ht="13.5">
      <c r="A55" s="122"/>
      <c r="B55" s="122"/>
      <c r="C55" s="138"/>
      <c r="D55" s="138"/>
      <c r="E55" s="122"/>
      <c r="F55" s="122"/>
      <c r="G55" s="190"/>
      <c r="H55" s="123"/>
    </row>
    <row r="56" spans="1:8" ht="13.5">
      <c r="A56" s="122"/>
      <c r="B56" s="122"/>
      <c r="C56" s="138"/>
      <c r="D56" s="138"/>
      <c r="E56" s="122"/>
      <c r="F56" s="122"/>
      <c r="G56" s="190"/>
      <c r="H56" s="123"/>
    </row>
    <row r="57" spans="1:8" ht="13.5">
      <c r="A57" s="122"/>
      <c r="B57" s="122"/>
      <c r="C57" s="138"/>
      <c r="D57" s="138"/>
      <c r="E57" s="122"/>
      <c r="F57" s="122"/>
      <c r="G57" s="190"/>
      <c r="H57" s="123"/>
    </row>
    <row r="58" spans="1:8" ht="13.5">
      <c r="A58" s="122"/>
      <c r="B58" s="122"/>
      <c r="C58" s="138"/>
      <c r="D58" s="138"/>
      <c r="E58" s="122"/>
      <c r="F58" s="122"/>
      <c r="G58" s="190"/>
      <c r="H58" s="123"/>
    </row>
    <row r="59" spans="1:8" ht="13.5">
      <c r="A59" s="122"/>
      <c r="B59" s="122"/>
      <c r="C59" s="138"/>
      <c r="D59" s="138"/>
      <c r="E59" s="122"/>
      <c r="F59" s="122"/>
      <c r="G59" s="190"/>
      <c r="H59" s="190"/>
    </row>
    <row r="60" spans="1:8" ht="13.5">
      <c r="A60" s="122"/>
      <c r="B60" s="122"/>
      <c r="C60" s="138"/>
      <c r="D60" s="138"/>
      <c r="E60" s="122"/>
      <c r="F60" s="122"/>
      <c r="G60" s="190"/>
      <c r="H60" s="123"/>
    </row>
    <row r="61" spans="1:8" ht="13.5">
      <c r="A61" s="122"/>
      <c r="B61" s="122"/>
      <c r="C61" s="138"/>
      <c r="D61" s="138"/>
      <c r="E61" s="122"/>
      <c r="F61" s="122"/>
      <c r="G61" s="190"/>
      <c r="H61" s="123"/>
    </row>
    <row r="62" spans="1:8" ht="13.5">
      <c r="A62" s="122"/>
      <c r="B62" s="122"/>
      <c r="C62" s="138"/>
      <c r="D62" s="138"/>
      <c r="E62" s="122"/>
      <c r="F62" s="122"/>
      <c r="G62" s="190"/>
      <c r="H62" s="123"/>
    </row>
    <row r="63" spans="1:8" ht="13.5">
      <c r="A63" s="122"/>
      <c r="B63" s="122"/>
      <c r="C63" s="138"/>
      <c r="D63" s="138"/>
      <c r="E63" s="122"/>
      <c r="F63" s="122"/>
      <c r="G63" s="190"/>
      <c r="H63" s="123"/>
    </row>
    <row r="64" spans="1:8" ht="13.5">
      <c r="A64" s="122"/>
      <c r="B64" s="122"/>
      <c r="C64" s="138"/>
      <c r="D64" s="138"/>
      <c r="E64" s="122"/>
      <c r="F64" s="122"/>
      <c r="G64" s="190"/>
      <c r="H64" s="123"/>
    </row>
    <row r="65" spans="1:8" ht="13.5">
      <c r="A65" s="122"/>
      <c r="B65" s="122"/>
      <c r="C65" s="138"/>
      <c r="D65" s="138"/>
      <c r="E65" s="122"/>
      <c r="F65" s="122"/>
      <c r="G65" s="190"/>
      <c r="H65" s="123"/>
    </row>
    <row r="66" spans="1:8" ht="13.5">
      <c r="A66" s="122"/>
      <c r="B66" s="122"/>
      <c r="C66" s="138"/>
      <c r="D66" s="138"/>
      <c r="E66" s="122"/>
      <c r="F66" s="122"/>
      <c r="G66" s="190"/>
      <c r="H66" s="123"/>
    </row>
    <row r="67" spans="1:8" ht="13.5">
      <c r="A67" s="122"/>
      <c r="B67" s="122"/>
      <c r="C67" s="138"/>
      <c r="D67" s="138"/>
      <c r="E67" s="122"/>
      <c r="F67" s="122"/>
      <c r="G67" s="190"/>
      <c r="H67" s="123"/>
    </row>
    <row r="68" spans="1:8" ht="13.5">
      <c r="A68" s="122"/>
      <c r="B68" s="122"/>
      <c r="C68" s="138"/>
      <c r="D68" s="138"/>
      <c r="E68" s="122"/>
      <c r="F68" s="122"/>
      <c r="G68" s="190"/>
      <c r="H68" s="123"/>
    </row>
    <row r="69" spans="1:8" ht="13.5">
      <c r="A69" s="122"/>
      <c r="B69" s="122"/>
      <c r="C69" s="138"/>
      <c r="D69" s="138"/>
      <c r="E69" s="122"/>
      <c r="F69" s="122"/>
      <c r="G69" s="190"/>
      <c r="H69" s="123"/>
    </row>
    <row r="70" spans="1:8" ht="13.5">
      <c r="A70" s="122"/>
      <c r="B70" s="122"/>
      <c r="C70" s="138"/>
      <c r="D70" s="138"/>
      <c r="E70" s="122"/>
      <c r="F70" s="122"/>
      <c r="G70" s="190"/>
      <c r="H70" s="190"/>
    </row>
    <row r="71" spans="1:8" ht="13.5">
      <c r="A71" s="122"/>
      <c r="B71" s="122"/>
      <c r="C71" s="138"/>
      <c r="D71" s="138"/>
      <c r="E71" s="122"/>
      <c r="F71" s="122"/>
      <c r="G71" s="190"/>
      <c r="H71" s="123"/>
    </row>
    <row r="72" spans="1:8" ht="13.5">
      <c r="A72" s="122"/>
      <c r="B72" s="122"/>
      <c r="C72" s="138"/>
      <c r="D72" s="138"/>
      <c r="E72" s="122"/>
      <c r="F72" s="122"/>
      <c r="G72" s="190"/>
      <c r="H72" s="123"/>
    </row>
    <row r="73" spans="1:8" ht="13.5">
      <c r="A73" s="122"/>
      <c r="B73" s="122"/>
      <c r="C73" s="138"/>
      <c r="D73" s="138"/>
      <c r="E73" s="122"/>
      <c r="F73" s="122"/>
      <c r="G73" s="190"/>
      <c r="H73" s="123"/>
    </row>
    <row r="74" spans="1:8" ht="13.5">
      <c r="A74" s="122"/>
      <c r="B74" s="122"/>
      <c r="C74" s="138"/>
      <c r="D74" s="138"/>
      <c r="E74" s="122"/>
      <c r="F74" s="122"/>
      <c r="G74" s="190"/>
      <c r="H74" s="123"/>
    </row>
    <row r="75" spans="1:8" ht="13.5">
      <c r="A75" s="122"/>
      <c r="B75" s="122"/>
      <c r="C75" s="138"/>
      <c r="D75" s="138"/>
      <c r="E75" s="122"/>
      <c r="F75" s="122"/>
      <c r="G75" s="190"/>
      <c r="H75" s="123"/>
    </row>
    <row r="76" spans="1:8" ht="13.5">
      <c r="A76" s="122"/>
      <c r="B76" s="122"/>
      <c r="C76" s="138"/>
      <c r="D76" s="138"/>
      <c r="E76" s="122"/>
      <c r="F76" s="122"/>
      <c r="G76" s="190"/>
      <c r="H76" s="123"/>
    </row>
    <row r="77" spans="1:8" ht="13.5">
      <c r="A77" s="122"/>
      <c r="B77" s="122"/>
      <c r="C77" s="138"/>
      <c r="D77" s="138"/>
      <c r="E77" s="122"/>
      <c r="F77" s="122"/>
      <c r="G77" s="190"/>
      <c r="H77" s="123"/>
    </row>
    <row r="78" spans="1:8" ht="13.5">
      <c r="A78" s="122"/>
      <c r="B78" s="122"/>
      <c r="C78" s="138"/>
      <c r="D78" s="138"/>
      <c r="E78" s="122"/>
      <c r="F78" s="122"/>
      <c r="G78" s="190"/>
      <c r="H78" s="123"/>
    </row>
    <row r="79" spans="1:8" ht="13.5">
      <c r="A79" s="122"/>
      <c r="B79" s="122"/>
      <c r="C79" s="138"/>
      <c r="D79" s="138"/>
      <c r="E79" s="122"/>
      <c r="F79" s="122"/>
      <c r="G79" s="190"/>
      <c r="H79" s="123"/>
    </row>
    <row r="80" spans="1:8" ht="13.5">
      <c r="A80" s="122"/>
      <c r="B80" s="122"/>
      <c r="C80" s="138"/>
      <c r="D80" s="138"/>
      <c r="E80" s="122"/>
      <c r="F80" s="122"/>
      <c r="G80" s="190"/>
      <c r="H80" s="123"/>
    </row>
    <row r="81" spans="1:8" ht="13.5">
      <c r="A81" s="122"/>
      <c r="B81" s="122"/>
      <c r="C81" s="138"/>
      <c r="D81" s="138"/>
      <c r="E81" s="122"/>
      <c r="F81" s="122"/>
      <c r="G81" s="190"/>
      <c r="H81" s="190"/>
    </row>
    <row r="82" spans="1:8" ht="13.5">
      <c r="A82" s="122"/>
      <c r="B82" s="122"/>
      <c r="C82" s="138"/>
      <c r="D82" s="138"/>
      <c r="E82" s="122"/>
      <c r="F82" s="122"/>
      <c r="G82" s="190"/>
      <c r="H82" s="123"/>
    </row>
    <row r="83" spans="1:8" ht="13.5">
      <c r="A83" s="122"/>
      <c r="B83" s="122"/>
      <c r="C83" s="138"/>
      <c r="D83" s="138"/>
      <c r="E83" s="122"/>
      <c r="F83" s="122"/>
      <c r="G83" s="190"/>
      <c r="H83" s="123"/>
    </row>
    <row r="84" spans="1:8" ht="13.5">
      <c r="A84" s="122"/>
      <c r="B84" s="122"/>
      <c r="C84" s="138"/>
      <c r="D84" s="138"/>
      <c r="E84" s="122"/>
      <c r="F84" s="122"/>
      <c r="G84" s="190"/>
      <c r="H84" s="123"/>
    </row>
    <row r="85" spans="1:8" ht="13.5">
      <c r="A85" s="122"/>
      <c r="B85" s="122"/>
      <c r="C85" s="138"/>
      <c r="D85" s="138"/>
      <c r="E85" s="122"/>
      <c r="F85" s="122"/>
      <c r="G85" s="190"/>
      <c r="H85" s="123"/>
    </row>
    <row r="86" spans="1:8" ht="13.5">
      <c r="A86" s="122"/>
      <c r="B86" s="122"/>
      <c r="C86" s="138"/>
      <c r="D86" s="138"/>
      <c r="E86" s="122"/>
      <c r="F86" s="122"/>
      <c r="G86" s="190"/>
      <c r="H86" s="123"/>
    </row>
    <row r="87" spans="1:8" ht="13.5">
      <c r="A87" s="122"/>
      <c r="B87" s="122"/>
      <c r="C87" s="138"/>
      <c r="D87" s="138"/>
      <c r="E87" s="122"/>
      <c r="F87" s="122"/>
      <c r="G87" s="190"/>
      <c r="H87" s="123"/>
    </row>
    <row r="88" spans="1:8" ht="13.5">
      <c r="A88" s="122"/>
      <c r="B88" s="122"/>
      <c r="C88" s="138"/>
      <c r="D88" s="138"/>
      <c r="E88" s="122"/>
      <c r="F88" s="122"/>
      <c r="G88" s="190"/>
      <c r="H88" s="123"/>
    </row>
    <row r="89" spans="1:8" ht="13.5">
      <c r="A89" s="122"/>
      <c r="B89" s="122"/>
      <c r="C89" s="138"/>
      <c r="D89" s="138"/>
      <c r="E89" s="122"/>
      <c r="F89" s="122"/>
      <c r="G89" s="190"/>
      <c r="H89" s="123"/>
    </row>
    <row r="90" spans="1:8" ht="13.5">
      <c r="A90" s="122"/>
      <c r="B90" s="122"/>
      <c r="C90" s="138"/>
      <c r="D90" s="138"/>
      <c r="E90" s="122"/>
      <c r="F90" s="122"/>
      <c r="G90" s="190"/>
      <c r="H90" s="123"/>
    </row>
    <row r="91" spans="1:8" ht="13.5">
      <c r="A91" s="122"/>
      <c r="B91" s="122"/>
      <c r="C91" s="138"/>
      <c r="D91" s="138"/>
      <c r="E91" s="122"/>
      <c r="F91" s="122"/>
      <c r="G91" s="190"/>
      <c r="H91" s="123"/>
    </row>
    <row r="92" spans="1:8" ht="13.5">
      <c r="A92" s="122"/>
      <c r="B92" s="122"/>
      <c r="C92" s="138"/>
      <c r="D92" s="138"/>
      <c r="E92" s="122"/>
      <c r="F92" s="122"/>
      <c r="G92" s="190"/>
      <c r="H92" s="190"/>
    </row>
    <row r="93" spans="1:8" ht="13.5">
      <c r="A93" s="122"/>
      <c r="B93" s="122"/>
      <c r="C93" s="138"/>
      <c r="D93" s="138"/>
      <c r="E93" s="122"/>
      <c r="F93" s="122"/>
      <c r="G93" s="190"/>
      <c r="H93" s="123"/>
    </row>
    <row r="94" spans="1:8" ht="13.5">
      <c r="A94" s="122"/>
      <c r="B94" s="122"/>
      <c r="C94" s="138"/>
      <c r="D94" s="138"/>
      <c r="E94" s="122"/>
      <c r="F94" s="122"/>
      <c r="G94" s="190"/>
      <c r="H94" s="123"/>
    </row>
    <row r="95" spans="1:8" ht="13.5">
      <c r="A95" s="122"/>
      <c r="B95" s="122"/>
      <c r="C95" s="138"/>
      <c r="D95" s="138"/>
      <c r="E95" s="122"/>
      <c r="F95" s="122"/>
      <c r="G95" s="190"/>
      <c r="H95" s="123"/>
    </row>
    <row r="96" spans="1:8" ht="13.5">
      <c r="A96" s="122"/>
      <c r="B96" s="122"/>
      <c r="C96" s="138"/>
      <c r="D96" s="138"/>
      <c r="E96" s="122"/>
      <c r="F96" s="122"/>
      <c r="G96" s="190"/>
      <c r="H96" s="123"/>
    </row>
    <row r="97" spans="1:8" ht="13.5">
      <c r="A97" s="122"/>
      <c r="B97" s="122"/>
      <c r="C97" s="138"/>
      <c r="D97" s="138"/>
      <c r="E97" s="122"/>
      <c r="F97" s="122"/>
      <c r="G97" s="190"/>
      <c r="H97" s="123"/>
    </row>
    <row r="98" spans="1:8" ht="13.5">
      <c r="A98" s="122"/>
      <c r="B98" s="122"/>
      <c r="C98" s="138"/>
      <c r="D98" s="138"/>
      <c r="E98" s="122"/>
      <c r="F98" s="122"/>
      <c r="G98" s="190"/>
      <c r="H98" s="123"/>
    </row>
    <row r="99" spans="1:8" ht="13.5">
      <c r="A99" s="122"/>
      <c r="B99" s="122"/>
      <c r="C99" s="138"/>
      <c r="D99" s="138"/>
      <c r="E99" s="122"/>
      <c r="F99" s="122"/>
      <c r="G99" s="190"/>
      <c r="H99" s="123"/>
    </row>
    <row r="100" spans="1:8" ht="13.5">
      <c r="A100" s="122"/>
      <c r="B100" s="122"/>
      <c r="C100" s="138"/>
      <c r="D100" s="138"/>
      <c r="E100" s="122"/>
      <c r="F100" s="122"/>
      <c r="G100" s="190"/>
      <c r="H100" s="123"/>
    </row>
    <row r="101" spans="1:8" ht="13.5">
      <c r="A101" s="122"/>
      <c r="B101" s="122"/>
      <c r="C101" s="138"/>
      <c r="D101" s="138"/>
      <c r="E101" s="122"/>
      <c r="F101" s="122"/>
      <c r="G101" s="190"/>
      <c r="H101" s="123"/>
    </row>
    <row r="102" spans="1:8" ht="13.5">
      <c r="A102" s="122"/>
      <c r="B102" s="122"/>
      <c r="C102" s="138"/>
      <c r="D102" s="138"/>
      <c r="E102" s="122"/>
      <c r="F102" s="122"/>
      <c r="G102" s="190"/>
      <c r="H102" s="123"/>
    </row>
    <row r="103" spans="1:8" ht="13.5">
      <c r="A103" s="122"/>
      <c r="B103" s="122"/>
      <c r="C103" s="138"/>
      <c r="D103" s="138"/>
      <c r="E103" s="122"/>
      <c r="F103" s="122"/>
      <c r="G103" s="190"/>
      <c r="H103" s="190"/>
    </row>
    <row r="104" spans="1:8" ht="13.5">
      <c r="A104" s="122"/>
      <c r="B104" s="122"/>
      <c r="C104" s="138"/>
      <c r="D104" s="138"/>
      <c r="E104" s="122"/>
      <c r="F104" s="122"/>
      <c r="G104" s="190"/>
      <c r="H104" s="123"/>
    </row>
    <row r="105" spans="1:8" ht="13.5">
      <c r="A105" s="122"/>
      <c r="B105" s="122"/>
      <c r="C105" s="138"/>
      <c r="D105" s="138"/>
      <c r="E105" s="122"/>
      <c r="F105" s="122"/>
      <c r="G105" s="190"/>
      <c r="H105" s="123"/>
    </row>
    <row r="106" spans="1:8" ht="13.5">
      <c r="A106" s="122"/>
      <c r="B106" s="122"/>
      <c r="C106" s="138"/>
      <c r="D106" s="138"/>
      <c r="E106" s="122"/>
      <c r="F106" s="122"/>
      <c r="G106" s="190"/>
      <c r="H106" s="123"/>
    </row>
    <row r="107" spans="1:8" ht="13.5">
      <c r="A107" s="122"/>
      <c r="B107" s="122"/>
      <c r="C107" s="138"/>
      <c r="D107" s="138"/>
      <c r="E107" s="122"/>
      <c r="F107" s="122"/>
      <c r="G107" s="190"/>
      <c r="H107" s="123"/>
    </row>
    <row r="108" spans="1:8" ht="13.5">
      <c r="A108" s="122"/>
      <c r="B108" s="122"/>
      <c r="C108" s="138"/>
      <c r="D108" s="138"/>
      <c r="E108" s="122"/>
      <c r="F108" s="122"/>
      <c r="G108" s="190"/>
      <c r="H108" s="123"/>
    </row>
    <row r="109" spans="1:8" ht="13.5">
      <c r="A109" s="122"/>
      <c r="B109" s="122"/>
      <c r="C109" s="138"/>
      <c r="D109" s="138"/>
      <c r="E109" s="122"/>
      <c r="F109" s="122"/>
      <c r="G109" s="190"/>
      <c r="H109" s="123"/>
    </row>
    <row r="110" spans="1:8" ht="13.5">
      <c r="A110" s="122"/>
      <c r="B110" s="122"/>
      <c r="C110" s="138"/>
      <c r="D110" s="138"/>
      <c r="E110" s="122"/>
      <c r="F110" s="122"/>
      <c r="G110" s="190"/>
      <c r="H110" s="123"/>
    </row>
    <row r="111" spans="1:8" ht="13.5">
      <c r="A111" s="122"/>
      <c r="B111" s="122"/>
      <c r="C111" s="138"/>
      <c r="D111" s="138"/>
      <c r="E111" s="122"/>
      <c r="F111" s="122"/>
      <c r="G111" s="190"/>
      <c r="H111" s="123"/>
    </row>
    <row r="112" spans="1:8" ht="13.5">
      <c r="A112" s="122"/>
      <c r="B112" s="122"/>
      <c r="C112" s="138"/>
      <c r="D112" s="138"/>
      <c r="E112" s="122"/>
      <c r="F112" s="122"/>
      <c r="G112" s="190"/>
      <c r="H112" s="123"/>
    </row>
    <row r="113" spans="1:8" ht="13.5">
      <c r="A113" s="122"/>
      <c r="B113" s="122"/>
      <c r="C113" s="138"/>
      <c r="D113" s="138"/>
      <c r="E113" s="122"/>
      <c r="F113" s="122"/>
      <c r="G113" s="190"/>
      <c r="H113" s="123"/>
    </row>
    <row r="114" spans="1:8" ht="13.5">
      <c r="A114" s="122"/>
      <c r="B114" s="122"/>
      <c r="C114" s="138"/>
      <c r="D114" s="138"/>
      <c r="E114" s="122"/>
      <c r="F114" s="122"/>
      <c r="G114" s="190"/>
      <c r="H114" s="190"/>
    </row>
    <row r="115" spans="1:8" ht="13.5">
      <c r="A115" s="122"/>
      <c r="B115" s="122"/>
      <c r="C115" s="138"/>
      <c r="D115" s="138"/>
      <c r="E115" s="122"/>
      <c r="F115" s="122"/>
      <c r="G115" s="190"/>
      <c r="H115" s="123"/>
    </row>
    <row r="116" spans="1:8" ht="13.5">
      <c r="A116" s="122"/>
      <c r="B116" s="122"/>
      <c r="C116" s="138"/>
      <c r="D116" s="138"/>
      <c r="E116" s="122"/>
      <c r="F116" s="122"/>
      <c r="G116" s="190"/>
      <c r="H116" s="123"/>
    </row>
    <row r="117" spans="1:8" ht="13.5">
      <c r="A117" s="122"/>
      <c r="B117" s="122"/>
      <c r="C117" s="138"/>
      <c r="D117" s="138"/>
      <c r="E117" s="122"/>
      <c r="F117" s="122"/>
      <c r="G117" s="190"/>
      <c r="H117" s="123"/>
    </row>
    <row r="118" spans="1:8" ht="13.5">
      <c r="A118" s="122"/>
      <c r="B118" s="122"/>
      <c r="C118" s="138"/>
      <c r="D118" s="138"/>
      <c r="E118" s="122"/>
      <c r="F118" s="122"/>
      <c r="G118" s="190"/>
      <c r="H118" s="123"/>
    </row>
    <row r="119" spans="1:8" ht="13.5">
      <c r="A119" s="122"/>
      <c r="B119" s="122"/>
      <c r="C119" s="138"/>
      <c r="D119" s="138"/>
      <c r="E119" s="122"/>
      <c r="F119" s="122"/>
      <c r="G119" s="190"/>
      <c r="H119" s="123"/>
    </row>
    <row r="120" spans="1:8" ht="13.5">
      <c r="A120" s="122"/>
      <c r="B120" s="122"/>
      <c r="C120" s="138"/>
      <c r="D120" s="138"/>
      <c r="E120" s="122"/>
      <c r="F120" s="122"/>
      <c r="G120" s="190"/>
      <c r="H120" s="123"/>
    </row>
    <row r="121" spans="1:8" ht="13.5">
      <c r="A121" s="122"/>
      <c r="B121" s="122"/>
      <c r="C121" s="138"/>
      <c r="D121" s="138"/>
      <c r="E121" s="122"/>
      <c r="F121" s="122"/>
      <c r="G121" s="190"/>
      <c r="H121" s="123"/>
    </row>
    <row r="122" spans="1:8" ht="13.5">
      <c r="A122" s="122"/>
      <c r="B122" s="122"/>
      <c r="C122" s="138"/>
      <c r="D122" s="138"/>
      <c r="E122" s="122"/>
      <c r="F122" s="122"/>
      <c r="G122" s="190"/>
      <c r="H122" s="123"/>
    </row>
    <row r="123" spans="1:8" ht="13.5">
      <c r="A123" s="122"/>
      <c r="B123" s="122"/>
      <c r="C123" s="138"/>
      <c r="D123" s="138"/>
      <c r="E123" s="122"/>
      <c r="F123" s="122"/>
      <c r="G123" s="190"/>
      <c r="H123" s="123"/>
    </row>
    <row r="124" spans="1:8" ht="13.5">
      <c r="A124" s="122"/>
      <c r="B124" s="122"/>
      <c r="C124" s="138"/>
      <c r="D124" s="138"/>
      <c r="E124" s="122"/>
      <c r="F124" s="122"/>
      <c r="G124" s="190"/>
      <c r="H124" s="123"/>
    </row>
    <row r="128" spans="1:8" ht="13.5">
      <c r="A128" s="122"/>
      <c r="B128" s="122"/>
      <c r="C128" s="138"/>
      <c r="D128" s="138"/>
      <c r="E128" s="122"/>
      <c r="F128" s="122"/>
      <c r="G128" s="190"/>
      <c r="H128" s="123"/>
    </row>
    <row r="129" spans="1:8" ht="13.5">
      <c r="A129" s="122"/>
      <c r="B129" s="122"/>
      <c r="C129" s="138"/>
      <c r="D129" s="138"/>
      <c r="E129" s="122"/>
      <c r="F129" s="122"/>
      <c r="G129" s="190"/>
      <c r="H129" s="123"/>
    </row>
    <row r="130" spans="1:8" ht="13.5">
      <c r="A130" s="122"/>
      <c r="B130" s="122"/>
      <c r="C130" s="138"/>
      <c r="D130" s="138"/>
      <c r="E130" s="122"/>
      <c r="F130" s="122"/>
      <c r="G130" s="190"/>
      <c r="H130" s="123"/>
    </row>
    <row r="131" spans="1:8" ht="13.5">
      <c r="A131" s="122"/>
      <c r="B131" s="122"/>
      <c r="C131" s="138"/>
      <c r="D131" s="138"/>
      <c r="E131" s="122"/>
      <c r="F131" s="122"/>
      <c r="G131" s="190"/>
      <c r="H131" s="123"/>
    </row>
    <row r="132" spans="1:8" ht="13.5">
      <c r="A132" s="122"/>
      <c r="B132" s="122"/>
      <c r="C132" s="138"/>
      <c r="D132" s="138"/>
      <c r="E132" s="122"/>
      <c r="F132" s="122"/>
      <c r="G132" s="190"/>
      <c r="H132" s="123"/>
    </row>
    <row r="133" spans="1:8" ht="13.5">
      <c r="A133" s="122"/>
      <c r="B133" s="122"/>
      <c r="C133" s="138"/>
      <c r="D133" s="138"/>
      <c r="E133" s="122"/>
      <c r="F133" s="122"/>
      <c r="G133" s="190"/>
      <c r="H133" s="123"/>
    </row>
    <row r="134" spans="1:8" ht="13.5">
      <c r="A134" s="122"/>
      <c r="B134" s="122"/>
      <c r="C134" s="138"/>
      <c r="D134" s="138"/>
      <c r="E134" s="122"/>
      <c r="F134" s="122"/>
      <c r="G134" s="190"/>
      <c r="H134" s="123"/>
    </row>
    <row r="135" spans="1:8" ht="13.5">
      <c r="A135" s="122"/>
      <c r="B135" s="122"/>
      <c r="C135" s="138"/>
      <c r="D135" s="138"/>
      <c r="E135" s="122"/>
      <c r="F135" s="122"/>
      <c r="G135" s="190"/>
      <c r="H135" s="123"/>
    </row>
    <row r="136" spans="1:8" ht="13.5">
      <c r="A136" s="122"/>
      <c r="B136" s="122"/>
      <c r="C136" s="138"/>
      <c r="D136" s="138"/>
      <c r="E136" s="122"/>
      <c r="F136" s="122"/>
      <c r="G136" s="190"/>
      <c r="H136" s="123"/>
    </row>
    <row r="137" spans="1:8" ht="13.5">
      <c r="A137" s="122"/>
      <c r="B137" s="122"/>
      <c r="C137" s="138"/>
      <c r="D137" s="138"/>
      <c r="E137" s="122"/>
      <c r="F137" s="122"/>
      <c r="G137" s="190"/>
      <c r="H137" s="123"/>
    </row>
    <row r="138" spans="1:8" ht="13.5">
      <c r="A138" s="122"/>
      <c r="B138" s="122"/>
      <c r="C138" s="138"/>
      <c r="D138" s="138"/>
      <c r="E138" s="122"/>
      <c r="F138" s="122"/>
      <c r="G138" s="190"/>
      <c r="H138" s="190"/>
    </row>
    <row r="139" spans="1:8" ht="13.5">
      <c r="A139" s="122"/>
      <c r="B139" s="122"/>
      <c r="C139" s="138"/>
      <c r="D139" s="138"/>
      <c r="E139" s="122"/>
      <c r="F139" s="122"/>
      <c r="G139" s="190"/>
      <c r="H139" s="123"/>
    </row>
    <row r="140" spans="1:8" ht="13.5">
      <c r="A140" s="122"/>
      <c r="B140" s="122"/>
      <c r="C140" s="138"/>
      <c r="D140" s="138"/>
      <c r="E140" s="122"/>
      <c r="F140" s="122"/>
      <c r="G140" s="190"/>
      <c r="H140" s="123"/>
    </row>
    <row r="141" spans="1:8" ht="13.5">
      <c r="A141" s="122"/>
      <c r="B141" s="122"/>
      <c r="C141" s="138"/>
      <c r="D141" s="138"/>
      <c r="E141" s="122"/>
      <c r="F141" s="122"/>
      <c r="G141" s="190"/>
      <c r="H141" s="123"/>
    </row>
    <row r="142" spans="1:8" ht="13.5">
      <c r="A142" s="122"/>
      <c r="B142" s="122"/>
      <c r="C142" s="138"/>
      <c r="D142" s="138"/>
      <c r="E142" s="122"/>
      <c r="F142" s="122"/>
      <c r="G142" s="190"/>
      <c r="H142" s="123"/>
    </row>
    <row r="143" spans="1:8" ht="13.5">
      <c r="A143" s="122"/>
      <c r="B143" s="122"/>
      <c r="C143" s="138"/>
      <c r="D143" s="138"/>
      <c r="E143" s="122"/>
      <c r="F143" s="122"/>
      <c r="G143" s="190"/>
      <c r="H143" s="123"/>
    </row>
    <row r="144" spans="1:8" ht="13.5">
      <c r="A144" s="122"/>
      <c r="B144" s="122"/>
      <c r="C144" s="138"/>
      <c r="D144" s="138"/>
      <c r="E144" s="122"/>
      <c r="F144" s="122"/>
      <c r="G144" s="190"/>
      <c r="H144" s="123"/>
    </row>
    <row r="145" spans="1:8" ht="13.5">
      <c r="A145" s="122"/>
      <c r="B145" s="122"/>
      <c r="C145" s="138"/>
      <c r="D145" s="138"/>
      <c r="E145" s="122"/>
      <c r="F145" s="122"/>
      <c r="G145" s="190"/>
      <c r="H145" s="123"/>
    </row>
    <row r="146" spans="1:8" ht="13.5">
      <c r="A146" s="122"/>
      <c r="B146" s="122"/>
      <c r="C146" s="138"/>
      <c r="D146" s="138"/>
      <c r="E146" s="122"/>
      <c r="F146" s="122"/>
      <c r="G146" s="190"/>
      <c r="H146" s="123"/>
    </row>
    <row r="147" spans="1:8" ht="13.5">
      <c r="A147" s="122"/>
      <c r="B147" s="122"/>
      <c r="C147" s="138"/>
      <c r="D147" s="138"/>
      <c r="E147" s="122"/>
      <c r="F147" s="122"/>
      <c r="G147" s="190"/>
      <c r="H147" s="123"/>
    </row>
    <row r="148" spans="1:8" ht="13.5">
      <c r="A148" s="122"/>
      <c r="B148" s="122"/>
      <c r="C148" s="138"/>
      <c r="D148" s="138"/>
      <c r="E148" s="122"/>
      <c r="F148" s="122"/>
      <c r="G148" s="190"/>
      <c r="H148" s="123"/>
    </row>
    <row r="149" spans="1:8" ht="13.5">
      <c r="A149" s="122"/>
      <c r="B149" s="122"/>
      <c r="C149" s="138"/>
      <c r="D149" s="138"/>
      <c r="E149" s="122"/>
      <c r="F149" s="122"/>
      <c r="G149" s="190"/>
      <c r="H149" s="190"/>
    </row>
    <row r="150" spans="1:8" ht="13.5">
      <c r="A150" s="122"/>
      <c r="B150" s="122"/>
      <c r="C150" s="138"/>
      <c r="D150" s="138"/>
      <c r="E150" s="122"/>
      <c r="F150" s="122"/>
      <c r="G150" s="190"/>
      <c r="H150" s="123"/>
    </row>
    <row r="151" spans="1:8" ht="13.5">
      <c r="A151" s="122"/>
      <c r="B151" s="122"/>
      <c r="C151" s="138"/>
      <c r="D151" s="138"/>
      <c r="E151" s="122"/>
      <c r="F151" s="122"/>
      <c r="G151" s="190"/>
      <c r="H151" s="123"/>
    </row>
    <row r="152" spans="1:8" ht="13.5">
      <c r="A152" s="122"/>
      <c r="B152" s="122"/>
      <c r="C152" s="138"/>
      <c r="D152" s="138"/>
      <c r="E152" s="122"/>
      <c r="F152" s="122"/>
      <c r="G152" s="190"/>
      <c r="H152" s="123"/>
    </row>
    <row r="153" spans="1:8" ht="13.5">
      <c r="A153" s="122"/>
      <c r="B153" s="122"/>
      <c r="C153" s="138"/>
      <c r="D153" s="138"/>
      <c r="E153" s="122"/>
      <c r="F153" s="122"/>
      <c r="G153" s="190"/>
      <c r="H153" s="123"/>
    </row>
    <row r="154" spans="1:8" ht="13.5">
      <c r="A154" s="122"/>
      <c r="B154" s="122"/>
      <c r="C154" s="138"/>
      <c r="D154" s="138"/>
      <c r="E154" s="122"/>
      <c r="F154" s="122"/>
      <c r="G154" s="190"/>
      <c r="H154" s="123"/>
    </row>
    <row r="155" spans="1:8" ht="13.5">
      <c r="A155" s="122"/>
      <c r="B155" s="122"/>
      <c r="C155" s="138"/>
      <c r="D155" s="138"/>
      <c r="E155" s="122"/>
      <c r="F155" s="122"/>
      <c r="G155" s="190"/>
      <c r="H155" s="123"/>
    </row>
    <row r="156" spans="1:8" ht="13.5">
      <c r="A156" s="122"/>
      <c r="B156" s="122"/>
      <c r="C156" s="138"/>
      <c r="D156" s="138"/>
      <c r="E156" s="122"/>
      <c r="F156" s="122"/>
      <c r="G156" s="190"/>
      <c r="H156" s="123"/>
    </row>
    <row r="157" spans="1:8" ht="13.5">
      <c r="A157" s="122"/>
      <c r="B157" s="122"/>
      <c r="C157" s="138"/>
      <c r="D157" s="138"/>
      <c r="E157" s="122"/>
      <c r="F157" s="122"/>
      <c r="G157" s="190"/>
      <c r="H157" s="123"/>
    </row>
    <row r="158" spans="1:8" ht="13.5">
      <c r="A158" s="122"/>
      <c r="B158" s="122"/>
      <c r="C158" s="138"/>
      <c r="D158" s="138"/>
      <c r="E158" s="122"/>
      <c r="F158" s="122"/>
      <c r="G158" s="190"/>
      <c r="H158" s="123"/>
    </row>
    <row r="159" spans="1:8" ht="13.5">
      <c r="A159" s="122"/>
      <c r="B159" s="122"/>
      <c r="C159" s="138"/>
      <c r="D159" s="138"/>
      <c r="E159" s="122"/>
      <c r="F159" s="122"/>
      <c r="G159" s="190"/>
      <c r="H159" s="123"/>
    </row>
    <row r="160" spans="1:8" ht="13.5">
      <c r="A160" s="122"/>
      <c r="B160" s="122"/>
      <c r="C160" s="138"/>
      <c r="D160" s="138"/>
      <c r="E160" s="122"/>
      <c r="F160" s="122"/>
      <c r="G160" s="190"/>
      <c r="H160" s="190"/>
    </row>
    <row r="161" spans="1:8" ht="13.5">
      <c r="A161" s="122"/>
      <c r="B161" s="122"/>
      <c r="C161" s="138"/>
      <c r="D161" s="138"/>
      <c r="E161" s="122"/>
      <c r="F161" s="122"/>
      <c r="G161" s="190"/>
      <c r="H161" s="123"/>
    </row>
    <row r="162" spans="1:8" ht="13.5">
      <c r="A162" s="122"/>
      <c r="B162" s="122"/>
      <c r="C162" s="138"/>
      <c r="D162" s="138"/>
      <c r="E162" s="122"/>
      <c r="F162" s="122"/>
      <c r="G162" s="190"/>
      <c r="H162" s="123"/>
    </row>
    <row r="163" spans="1:8" ht="13.5">
      <c r="A163" s="122"/>
      <c r="B163" s="122"/>
      <c r="C163" s="138"/>
      <c r="D163" s="138"/>
      <c r="E163" s="122"/>
      <c r="F163" s="122"/>
      <c r="G163" s="190"/>
      <c r="H163" s="123"/>
    </row>
    <row r="164" spans="1:8" ht="13.5">
      <c r="A164" s="122"/>
      <c r="B164" s="122"/>
      <c r="C164" s="138"/>
      <c r="D164" s="138"/>
      <c r="E164" s="122"/>
      <c r="F164" s="122"/>
      <c r="G164" s="190"/>
      <c r="H164" s="123"/>
    </row>
    <row r="165" spans="1:8" ht="13.5">
      <c r="A165" s="122"/>
      <c r="B165" s="122"/>
      <c r="C165" s="138"/>
      <c r="D165" s="138"/>
      <c r="E165" s="122"/>
      <c r="F165" s="122"/>
      <c r="G165" s="190"/>
      <c r="H165" s="123"/>
    </row>
    <row r="166" spans="1:8" ht="13.5">
      <c r="A166" s="122"/>
      <c r="B166" s="122"/>
      <c r="C166" s="138"/>
      <c r="D166" s="138"/>
      <c r="E166" s="122"/>
      <c r="F166" s="122"/>
      <c r="G166" s="190"/>
      <c r="H166" s="123"/>
    </row>
    <row r="167" spans="1:8" ht="13.5">
      <c r="A167" s="122"/>
      <c r="B167" s="122"/>
      <c r="C167" s="138"/>
      <c r="D167" s="138"/>
      <c r="E167" s="122"/>
      <c r="F167" s="122"/>
      <c r="G167" s="190"/>
      <c r="H167" s="123"/>
    </row>
    <row r="168" spans="1:8" ht="13.5">
      <c r="A168" s="122"/>
      <c r="B168" s="122"/>
      <c r="C168" s="138"/>
      <c r="D168" s="138"/>
      <c r="E168" s="122"/>
      <c r="F168" s="122"/>
      <c r="G168" s="190"/>
      <c r="H168" s="123"/>
    </row>
    <row r="169" spans="1:8" ht="13.5">
      <c r="A169" s="122"/>
      <c r="B169" s="122"/>
      <c r="C169" s="138"/>
      <c r="D169" s="138"/>
      <c r="E169" s="122"/>
      <c r="F169" s="122"/>
      <c r="G169" s="190"/>
      <c r="H169" s="123"/>
    </row>
    <row r="170" spans="1:8" ht="13.5">
      <c r="A170" s="122"/>
      <c r="B170" s="122"/>
      <c r="C170" s="138"/>
      <c r="D170" s="138"/>
      <c r="E170" s="122"/>
      <c r="F170" s="122"/>
      <c r="G170" s="190"/>
      <c r="H170" s="123"/>
    </row>
    <row r="171" spans="1:8" ht="13.5">
      <c r="A171" s="122"/>
      <c r="B171" s="122"/>
      <c r="C171" s="138"/>
      <c r="D171" s="138"/>
      <c r="E171" s="122"/>
      <c r="F171" s="122"/>
      <c r="G171" s="190"/>
      <c r="H171" s="190"/>
    </row>
    <row r="172" spans="1:8" ht="13.5">
      <c r="A172" s="122"/>
      <c r="B172" s="122"/>
      <c r="C172" s="138"/>
      <c r="D172" s="138"/>
      <c r="E172" s="122"/>
      <c r="F172" s="122"/>
      <c r="G172" s="190"/>
      <c r="H172" s="123"/>
    </row>
    <row r="173" spans="1:8" ht="13.5">
      <c r="A173" s="122"/>
      <c r="B173" s="122"/>
      <c r="C173" s="138"/>
      <c r="D173" s="138"/>
      <c r="E173" s="122"/>
      <c r="F173" s="122"/>
      <c r="G173" s="190"/>
      <c r="H173" s="123"/>
    </row>
    <row r="174" spans="1:8" ht="13.5">
      <c r="A174" s="122"/>
      <c r="B174" s="122"/>
      <c r="C174" s="138"/>
      <c r="D174" s="138"/>
      <c r="E174" s="122"/>
      <c r="F174" s="122"/>
      <c r="G174" s="190"/>
      <c r="H174" s="123"/>
    </row>
    <row r="175" spans="1:8" ht="13.5">
      <c r="A175" s="122"/>
      <c r="B175" s="122"/>
      <c r="C175" s="138"/>
      <c r="D175" s="138"/>
      <c r="E175" s="122"/>
      <c r="F175" s="122"/>
      <c r="G175" s="190"/>
      <c r="H175" s="123"/>
    </row>
    <row r="176" spans="1:8" ht="13.5">
      <c r="A176" s="122"/>
      <c r="B176" s="122"/>
      <c r="C176" s="138"/>
      <c r="D176" s="138"/>
      <c r="E176" s="122"/>
      <c r="F176" s="122"/>
      <c r="G176" s="190"/>
      <c r="H176" s="123"/>
    </row>
    <row r="177" spans="1:8" ht="13.5">
      <c r="A177" s="122"/>
      <c r="B177" s="122"/>
      <c r="C177" s="138"/>
      <c r="D177" s="138"/>
      <c r="E177" s="122"/>
      <c r="F177" s="122"/>
      <c r="G177" s="190"/>
      <c r="H177" s="123"/>
    </row>
    <row r="178" spans="1:8" ht="13.5">
      <c r="A178" s="122"/>
      <c r="B178" s="122"/>
      <c r="C178" s="138"/>
      <c r="D178" s="138"/>
      <c r="E178" s="122"/>
      <c r="F178" s="122"/>
      <c r="G178" s="190"/>
      <c r="H178" s="123"/>
    </row>
    <row r="179" spans="1:8" ht="13.5">
      <c r="A179" s="122"/>
      <c r="B179" s="122"/>
      <c r="C179" s="138"/>
      <c r="D179" s="138"/>
      <c r="E179" s="122"/>
      <c r="F179" s="122"/>
      <c r="G179" s="190"/>
      <c r="H179" s="123"/>
    </row>
    <row r="180" spans="1:8" ht="13.5">
      <c r="A180" s="122"/>
      <c r="B180" s="122"/>
      <c r="C180" s="138"/>
      <c r="D180" s="138"/>
      <c r="E180" s="122"/>
      <c r="F180" s="122"/>
      <c r="G180" s="190"/>
      <c r="H180" s="123"/>
    </row>
    <row r="181" spans="1:8" ht="13.5">
      <c r="A181" s="122"/>
      <c r="B181" s="122"/>
      <c r="C181" s="138"/>
      <c r="D181" s="138"/>
      <c r="E181" s="122"/>
      <c r="F181" s="122"/>
      <c r="G181" s="190"/>
      <c r="H181" s="123"/>
    </row>
    <row r="182" spans="1:8" ht="13.5">
      <c r="A182" s="122"/>
      <c r="B182" s="122"/>
      <c r="C182" s="138"/>
      <c r="D182" s="138"/>
      <c r="E182" s="122"/>
      <c r="F182" s="122"/>
      <c r="G182" s="190"/>
      <c r="H182" s="190"/>
    </row>
    <row r="183" spans="1:8" ht="13.5">
      <c r="A183" s="122"/>
      <c r="B183" s="122"/>
      <c r="C183" s="138"/>
      <c r="D183" s="138"/>
      <c r="E183" s="122"/>
      <c r="F183" s="122"/>
      <c r="G183" s="190"/>
      <c r="H183" s="190"/>
    </row>
    <row r="184" spans="1:8" ht="13.5">
      <c r="A184" s="122"/>
      <c r="B184" s="122"/>
      <c r="C184" s="138"/>
      <c r="D184" s="138"/>
      <c r="E184" s="122"/>
      <c r="F184" s="122"/>
      <c r="G184" s="190"/>
      <c r="H184" s="123"/>
    </row>
    <row r="185" spans="1:8" ht="13.5">
      <c r="A185" s="122"/>
      <c r="B185" s="122"/>
      <c r="C185" s="138"/>
      <c r="D185" s="138"/>
      <c r="E185" s="122"/>
      <c r="F185" s="122"/>
      <c r="G185" s="190"/>
      <c r="H185" s="123"/>
    </row>
    <row r="186" spans="1:8" ht="13.5">
      <c r="A186" s="122"/>
      <c r="B186" s="122"/>
      <c r="C186" s="138"/>
      <c r="D186" s="138"/>
      <c r="E186" s="122"/>
      <c r="F186" s="122"/>
      <c r="G186" s="190"/>
      <c r="H186" s="123"/>
    </row>
    <row r="187" spans="1:8" ht="13.5">
      <c r="A187" s="122"/>
      <c r="B187" s="122"/>
      <c r="C187" s="138"/>
      <c r="D187" s="138"/>
      <c r="E187" s="122"/>
      <c r="F187" s="122"/>
      <c r="G187" s="190"/>
      <c r="H187" s="123"/>
    </row>
    <row r="188" spans="1:8" ht="13.5">
      <c r="A188" s="122"/>
      <c r="B188" s="122"/>
      <c r="C188" s="138"/>
      <c r="D188" s="138"/>
      <c r="E188" s="122"/>
      <c r="F188" s="122"/>
      <c r="G188" s="190"/>
      <c r="H188" s="123"/>
    </row>
    <row r="189" spans="1:8" ht="13.5">
      <c r="A189" s="122"/>
      <c r="B189" s="122"/>
      <c r="C189" s="138"/>
      <c r="D189" s="138"/>
      <c r="E189" s="122"/>
      <c r="F189" s="122"/>
      <c r="G189" s="190"/>
      <c r="H189" s="123"/>
    </row>
    <row r="190" spans="1:8" ht="13.5">
      <c r="A190" s="122"/>
      <c r="B190" s="122"/>
      <c r="C190" s="138"/>
      <c r="D190" s="138"/>
      <c r="E190" s="122"/>
      <c r="F190" s="122"/>
      <c r="G190" s="190"/>
      <c r="H190" s="123"/>
    </row>
    <row r="191" spans="1:8" ht="13.5">
      <c r="A191" s="122"/>
      <c r="B191" s="122"/>
      <c r="C191" s="138"/>
      <c r="D191" s="138"/>
      <c r="E191" s="122"/>
      <c r="F191" s="122"/>
      <c r="G191" s="190"/>
      <c r="H191" s="123"/>
    </row>
    <row r="192" spans="1:8" ht="13.5">
      <c r="A192" s="122"/>
      <c r="B192" s="122"/>
      <c r="C192" s="138"/>
      <c r="D192" s="138"/>
      <c r="E192" s="122"/>
      <c r="F192" s="122"/>
      <c r="G192" s="190"/>
      <c r="H192" s="123"/>
    </row>
    <row r="193" spans="1:8" ht="13.5">
      <c r="A193" s="122"/>
      <c r="B193" s="122"/>
      <c r="C193" s="138"/>
      <c r="D193" s="138"/>
      <c r="E193" s="122"/>
      <c r="F193" s="122"/>
      <c r="G193" s="190"/>
      <c r="H193" s="190"/>
    </row>
    <row r="194" spans="1:8" ht="13.5">
      <c r="A194" s="122"/>
      <c r="B194" s="122"/>
      <c r="C194" s="138"/>
      <c r="D194" s="138"/>
      <c r="E194" s="122"/>
      <c r="F194" s="122"/>
      <c r="G194" s="190"/>
      <c r="H194" s="123"/>
    </row>
    <row r="195" spans="1:8" ht="13.5">
      <c r="A195" s="122"/>
      <c r="B195" s="122"/>
      <c r="C195" s="138"/>
      <c r="D195" s="138"/>
      <c r="E195" s="122"/>
      <c r="F195" s="122"/>
      <c r="G195" s="190"/>
      <c r="H195" s="123"/>
    </row>
    <row r="196" spans="1:8" ht="13.5">
      <c r="A196" s="122"/>
      <c r="B196" s="122"/>
      <c r="C196" s="138"/>
      <c r="D196" s="138"/>
      <c r="E196" s="122"/>
      <c r="F196" s="122"/>
      <c r="G196" s="190"/>
      <c r="H196" s="123"/>
    </row>
    <row r="197" spans="1:8" ht="13.5">
      <c r="A197" s="122"/>
      <c r="B197" s="122"/>
      <c r="C197" s="138"/>
      <c r="D197" s="138"/>
      <c r="E197" s="122"/>
      <c r="F197" s="122"/>
      <c r="G197" s="190"/>
      <c r="H197" s="123"/>
    </row>
    <row r="198" spans="1:8" ht="13.5">
      <c r="A198" s="122"/>
      <c r="B198" s="122"/>
      <c r="C198" s="138"/>
      <c r="D198" s="138"/>
      <c r="E198" s="122"/>
      <c r="F198" s="122"/>
      <c r="G198" s="190"/>
      <c r="H198" s="123"/>
    </row>
    <row r="199" spans="1:8" ht="13.5">
      <c r="A199" s="122"/>
      <c r="B199" s="122"/>
      <c r="C199" s="138"/>
      <c r="D199" s="138"/>
      <c r="E199" s="122"/>
      <c r="F199" s="122"/>
      <c r="G199" s="190"/>
      <c r="H199" s="123"/>
    </row>
    <row r="200" spans="1:8" ht="13.5">
      <c r="A200" s="122"/>
      <c r="B200" s="122"/>
      <c r="C200" s="138"/>
      <c r="D200" s="138"/>
      <c r="E200" s="122"/>
      <c r="F200" s="122"/>
      <c r="G200" s="190"/>
      <c r="H200" s="123"/>
    </row>
    <row r="201" spans="1:8" ht="13.5">
      <c r="A201" s="122"/>
      <c r="B201" s="122"/>
      <c r="C201" s="138"/>
      <c r="D201" s="138"/>
      <c r="E201" s="122"/>
      <c r="F201" s="122"/>
      <c r="G201" s="190"/>
      <c r="H201" s="123"/>
    </row>
    <row r="202" spans="1:8" ht="13.5">
      <c r="A202" s="122"/>
      <c r="B202" s="122"/>
      <c r="C202" s="138"/>
      <c r="D202" s="138"/>
      <c r="E202" s="122"/>
      <c r="F202" s="122"/>
      <c r="G202" s="190"/>
      <c r="H202" s="123"/>
    </row>
    <row r="203" spans="1:8" ht="13.5">
      <c r="A203" s="122"/>
      <c r="B203" s="122"/>
      <c r="C203" s="138"/>
      <c r="D203" s="138"/>
      <c r="E203" s="122"/>
      <c r="F203" s="122"/>
      <c r="G203" s="190"/>
      <c r="H203" s="123"/>
    </row>
    <row r="204" spans="1:8" ht="13.5">
      <c r="A204" s="122"/>
      <c r="B204" s="122"/>
      <c r="C204" s="138"/>
      <c r="D204" s="138"/>
      <c r="E204" s="122"/>
      <c r="F204" s="122"/>
      <c r="G204" s="190"/>
      <c r="H204" s="190"/>
    </row>
    <row r="205" spans="1:8" ht="13.5">
      <c r="A205" s="122"/>
      <c r="B205" s="122"/>
      <c r="C205" s="138"/>
      <c r="D205" s="138"/>
      <c r="E205" s="122"/>
      <c r="F205" s="122"/>
      <c r="G205" s="190"/>
      <c r="H205" s="123"/>
    </row>
    <row r="206" spans="1:8" ht="13.5">
      <c r="A206" s="122"/>
      <c r="B206" s="122"/>
      <c r="C206" s="138"/>
      <c r="D206" s="138"/>
      <c r="E206" s="122"/>
      <c r="F206" s="122"/>
      <c r="G206" s="190"/>
      <c r="H206" s="123"/>
    </row>
    <row r="207" spans="1:8" ht="13.5">
      <c r="A207" s="122"/>
      <c r="B207" s="122"/>
      <c r="C207" s="138"/>
      <c r="D207" s="138"/>
      <c r="E207" s="122"/>
      <c r="F207" s="122"/>
      <c r="G207" s="190"/>
      <c r="H207" s="123"/>
    </row>
    <row r="208" spans="1:8" ht="13.5">
      <c r="A208" s="122"/>
      <c r="B208" s="122"/>
      <c r="C208" s="138"/>
      <c r="D208" s="138"/>
      <c r="E208" s="122"/>
      <c r="F208" s="122"/>
      <c r="G208" s="190"/>
      <c r="H208" s="123"/>
    </row>
    <row r="209" spans="1:8" ht="13.5">
      <c r="A209" s="122"/>
      <c r="B209" s="122"/>
      <c r="C209" s="138"/>
      <c r="D209" s="138"/>
      <c r="E209" s="122"/>
      <c r="F209" s="122"/>
      <c r="G209" s="190"/>
      <c r="H209" s="123"/>
    </row>
    <row r="210" spans="1:8" ht="13.5">
      <c r="A210" s="122"/>
      <c r="B210" s="122"/>
      <c r="C210" s="138"/>
      <c r="D210" s="138"/>
      <c r="E210" s="122"/>
      <c r="F210" s="122"/>
      <c r="G210" s="190"/>
      <c r="H210" s="123"/>
    </row>
    <row r="211" spans="1:8" ht="13.5">
      <c r="A211" s="122"/>
      <c r="B211" s="122"/>
      <c r="C211" s="138"/>
      <c r="D211" s="138"/>
      <c r="E211" s="122"/>
      <c r="F211" s="122"/>
      <c r="G211" s="190"/>
      <c r="H211" s="123"/>
    </row>
    <row r="212" spans="1:8" ht="13.5">
      <c r="A212" s="122"/>
      <c r="B212" s="122"/>
      <c r="C212" s="138"/>
      <c r="D212" s="138"/>
      <c r="E212" s="122"/>
      <c r="F212" s="122"/>
      <c r="G212" s="190"/>
      <c r="H212" s="123"/>
    </row>
    <row r="213" spans="1:8" ht="13.5">
      <c r="A213" s="122"/>
      <c r="B213" s="122"/>
      <c r="C213" s="138"/>
      <c r="D213" s="138"/>
      <c r="E213" s="122"/>
      <c r="F213" s="122"/>
      <c r="G213" s="190"/>
      <c r="H213" s="123"/>
    </row>
    <row r="214" spans="1:8" ht="13.5">
      <c r="A214" s="122"/>
      <c r="B214" s="122"/>
      <c r="C214" s="138"/>
      <c r="D214" s="138"/>
      <c r="E214" s="122"/>
      <c r="F214" s="122"/>
      <c r="G214" s="190"/>
      <c r="H214" s="123"/>
    </row>
    <row r="215" spans="1:8" ht="13.5">
      <c r="A215" s="122"/>
      <c r="B215" s="122"/>
      <c r="C215" s="138"/>
      <c r="D215" s="138"/>
      <c r="E215" s="122"/>
      <c r="F215" s="122"/>
      <c r="G215" s="190"/>
      <c r="H215" s="190"/>
    </row>
    <row r="216" spans="1:8" ht="13.5">
      <c r="A216" s="122"/>
      <c r="B216" s="122"/>
      <c r="C216" s="138"/>
      <c r="D216" s="138"/>
      <c r="E216" s="122"/>
      <c r="F216" s="122"/>
      <c r="G216" s="190"/>
      <c r="H216" s="123"/>
    </row>
    <row r="217" spans="1:8" ht="13.5">
      <c r="A217" s="122"/>
      <c r="B217" s="122"/>
      <c r="C217" s="138"/>
      <c r="D217" s="138"/>
      <c r="E217" s="122"/>
      <c r="F217" s="122"/>
      <c r="G217" s="190"/>
      <c r="H217" s="123"/>
    </row>
    <row r="218" spans="1:8" ht="13.5">
      <c r="A218" s="122"/>
      <c r="B218" s="122"/>
      <c r="C218" s="138"/>
      <c r="D218" s="138"/>
      <c r="E218" s="122"/>
      <c r="F218" s="122"/>
      <c r="G218" s="190"/>
      <c r="H218" s="123"/>
    </row>
    <row r="219" spans="1:8" ht="13.5">
      <c r="A219" s="122"/>
      <c r="B219" s="122"/>
      <c r="C219" s="138"/>
      <c r="D219" s="138"/>
      <c r="E219" s="122"/>
      <c r="F219" s="122"/>
      <c r="G219" s="190"/>
      <c r="H219" s="123"/>
    </row>
    <row r="220" spans="1:8" ht="13.5">
      <c r="A220" s="122"/>
      <c r="B220" s="122"/>
      <c r="C220" s="138"/>
      <c r="D220" s="138"/>
      <c r="E220" s="122"/>
      <c r="F220" s="122"/>
      <c r="G220" s="190"/>
      <c r="H220" s="123"/>
    </row>
    <row r="221" spans="1:8" ht="13.5">
      <c r="A221" s="122"/>
      <c r="B221" s="122"/>
      <c r="C221" s="138"/>
      <c r="D221" s="138"/>
      <c r="E221" s="122"/>
      <c r="F221" s="122"/>
      <c r="G221" s="190"/>
      <c r="H221" s="123"/>
    </row>
    <row r="222" spans="1:8" ht="13.5">
      <c r="A222" s="122"/>
      <c r="B222" s="122"/>
      <c r="C222" s="138"/>
      <c r="D222" s="138"/>
      <c r="E222" s="122"/>
      <c r="F222" s="122"/>
      <c r="G222" s="190"/>
      <c r="H222" s="123"/>
    </row>
    <row r="223" spans="1:8" ht="13.5">
      <c r="A223" s="122"/>
      <c r="B223" s="122"/>
      <c r="C223" s="138"/>
      <c r="D223" s="138"/>
      <c r="E223" s="122"/>
      <c r="F223" s="122"/>
      <c r="G223" s="190"/>
      <c r="H223" s="123"/>
    </row>
    <row r="224" spans="1:8" ht="13.5">
      <c r="A224" s="122"/>
      <c r="B224" s="122"/>
      <c r="C224" s="138"/>
      <c r="D224" s="138"/>
      <c r="E224" s="122"/>
      <c r="F224" s="122"/>
      <c r="G224" s="190"/>
      <c r="H224" s="123"/>
    </row>
    <row r="225" spans="1:8" ht="13.5">
      <c r="A225" s="122"/>
      <c r="B225" s="122"/>
      <c r="C225" s="138"/>
      <c r="D225" s="138"/>
      <c r="E225" s="122"/>
      <c r="F225" s="122"/>
      <c r="G225" s="190"/>
      <c r="H225" s="1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6"/>
  <sheetViews>
    <sheetView showGridLines="0" zoomScalePageLayoutView="0" workbookViewId="0" topLeftCell="A1">
      <selection activeCell="A2" sqref="A2"/>
    </sheetView>
  </sheetViews>
  <sheetFormatPr defaultColWidth="9.33203125" defaultRowHeight="12.75"/>
  <cols>
    <col min="1" max="1" width="23.83203125" style="4" customWidth="1"/>
    <col min="2" max="2" width="19.5" style="4" customWidth="1"/>
    <col min="3" max="5" width="11.83203125" style="8" bestFit="1" customWidth="1"/>
    <col min="6" max="7" width="11.83203125" style="4" bestFit="1" customWidth="1"/>
    <col min="8" max="8" width="13.66015625" style="4" customWidth="1"/>
    <col min="9" max="16384" width="9.33203125" style="4" customWidth="1"/>
  </cols>
  <sheetData>
    <row r="1" spans="1:5" s="21" customFormat="1" ht="15.75" customHeight="1">
      <c r="A1" s="21" t="s">
        <v>164</v>
      </c>
      <c r="C1" s="22"/>
      <c r="D1" s="22"/>
      <c r="E1" s="22"/>
    </row>
    <row r="2" spans="1:5" s="21" customFormat="1" ht="13.5">
      <c r="A2" s="21" t="s">
        <v>17</v>
      </c>
      <c r="C2" s="22"/>
      <c r="D2" s="22"/>
      <c r="E2" s="22"/>
    </row>
    <row r="3" spans="1:5" s="21" customFormat="1" ht="13.5">
      <c r="A3" s="21" t="s">
        <v>18</v>
      </c>
      <c r="C3" s="22"/>
      <c r="D3" s="22"/>
      <c r="E3" s="22"/>
    </row>
    <row r="4" spans="1:7" ht="13.5">
      <c r="A4" s="1"/>
      <c r="B4" s="1"/>
      <c r="C4" s="2"/>
      <c r="D4" s="2"/>
      <c r="E4" s="2"/>
      <c r="F4" s="3"/>
      <c r="G4" s="3"/>
    </row>
    <row r="5" spans="1:7" ht="13.5">
      <c r="A5" s="5" t="s">
        <v>0</v>
      </c>
      <c r="B5" s="5" t="s">
        <v>1</v>
      </c>
      <c r="C5" s="6">
        <v>1960</v>
      </c>
      <c r="D5" s="6">
        <v>1970</v>
      </c>
      <c r="E5" s="6">
        <v>1980</v>
      </c>
      <c r="F5" s="6">
        <v>1990</v>
      </c>
      <c r="G5" s="6">
        <v>2000</v>
      </c>
    </row>
    <row r="6" spans="1:9" ht="13.5">
      <c r="A6" s="7" t="s">
        <v>2</v>
      </c>
      <c r="B6" s="7" t="s">
        <v>2</v>
      </c>
      <c r="C6" s="8">
        <v>322000</v>
      </c>
      <c r="D6" s="8">
        <v>283184</v>
      </c>
      <c r="E6" s="8">
        <v>284297</v>
      </c>
      <c r="F6" s="9">
        <v>299926</v>
      </c>
      <c r="G6" s="9">
        <v>322009</v>
      </c>
      <c r="H6"/>
      <c r="I6"/>
    </row>
    <row r="7" spans="1:9" ht="13.5">
      <c r="A7" s="7" t="s">
        <v>2</v>
      </c>
      <c r="B7" s="7" t="s">
        <v>3</v>
      </c>
      <c r="C7" s="8">
        <v>12000</v>
      </c>
      <c r="D7" s="8">
        <v>18349</v>
      </c>
      <c r="E7" s="8">
        <v>21443</v>
      </c>
      <c r="F7" s="9">
        <v>32170</v>
      </c>
      <c r="G7" s="9">
        <v>43306</v>
      </c>
      <c r="H7"/>
      <c r="I7"/>
    </row>
    <row r="8" spans="1:9" ht="13.5">
      <c r="A8" s="7" t="s">
        <v>2</v>
      </c>
      <c r="B8" s="7" t="s">
        <v>4</v>
      </c>
      <c r="C8" s="8">
        <v>1000</v>
      </c>
      <c r="D8" s="8">
        <v>2972</v>
      </c>
      <c r="E8" s="8">
        <v>3721</v>
      </c>
      <c r="F8" s="9">
        <v>7992</v>
      </c>
      <c r="G8" s="9">
        <v>15868</v>
      </c>
      <c r="H8"/>
      <c r="I8"/>
    </row>
    <row r="9" spans="1:9" ht="13.5">
      <c r="A9" s="7" t="s">
        <v>2</v>
      </c>
      <c r="B9" s="7" t="s">
        <v>5</v>
      </c>
      <c r="C9" s="8">
        <v>6000</v>
      </c>
      <c r="D9" s="8">
        <v>7874</v>
      </c>
      <c r="E9" s="8">
        <v>15181</v>
      </c>
      <c r="F9" s="9">
        <v>18822</v>
      </c>
      <c r="G9" s="9">
        <v>20834</v>
      </c>
      <c r="H9"/>
      <c r="I9"/>
    </row>
    <row r="10" spans="1:9" ht="13.5">
      <c r="A10" s="7" t="s">
        <v>2</v>
      </c>
      <c r="B10" s="7" t="s">
        <v>6</v>
      </c>
      <c r="C10" s="8">
        <v>1000</v>
      </c>
      <c r="D10" s="8">
        <v>1129</v>
      </c>
      <c r="E10" s="8">
        <v>2430</v>
      </c>
      <c r="F10" s="9">
        <v>5747</v>
      </c>
      <c r="G10" s="9">
        <v>4568</v>
      </c>
      <c r="H10"/>
      <c r="I10"/>
    </row>
    <row r="11" spans="1:9" ht="13.5">
      <c r="A11" s="7" t="s">
        <v>2</v>
      </c>
      <c r="B11" s="7" t="s">
        <v>7</v>
      </c>
      <c r="C11" s="8">
        <v>0</v>
      </c>
      <c r="D11" s="8">
        <v>362</v>
      </c>
      <c r="E11" s="8">
        <v>349</v>
      </c>
      <c r="F11" s="9">
        <v>377</v>
      </c>
      <c r="G11" s="9">
        <v>418</v>
      </c>
      <c r="H11"/>
      <c r="I11"/>
    </row>
    <row r="12" spans="1:9" ht="13.5">
      <c r="A12" s="7" t="s">
        <v>2</v>
      </c>
      <c r="B12" s="7" t="s">
        <v>8</v>
      </c>
      <c r="C12" s="8">
        <v>0</v>
      </c>
      <c r="D12" s="8">
        <v>77</v>
      </c>
      <c r="E12" s="8">
        <v>14</v>
      </c>
      <c r="F12" s="9">
        <v>117</v>
      </c>
      <c r="G12" s="9">
        <v>237</v>
      </c>
      <c r="H12"/>
      <c r="I12"/>
    </row>
    <row r="13" spans="1:9" ht="13.5">
      <c r="A13" s="7" t="s">
        <v>2</v>
      </c>
      <c r="B13" s="7" t="s">
        <v>9</v>
      </c>
      <c r="C13" s="8">
        <v>0</v>
      </c>
      <c r="D13" s="8">
        <v>120</v>
      </c>
      <c r="E13" s="8">
        <v>355</v>
      </c>
      <c r="F13" s="9">
        <v>468</v>
      </c>
      <c r="G13" s="9">
        <v>835</v>
      </c>
      <c r="H13"/>
      <c r="I13"/>
    </row>
    <row r="14" spans="1:9" ht="13.5">
      <c r="A14" s="7" t="s">
        <v>2</v>
      </c>
      <c r="B14" s="7" t="s">
        <v>10</v>
      </c>
      <c r="C14" s="8">
        <v>2000</v>
      </c>
      <c r="D14" s="8">
        <v>1419</v>
      </c>
      <c r="E14" s="8">
        <v>3332</v>
      </c>
      <c r="F14" s="9">
        <v>5006</v>
      </c>
      <c r="G14" s="9">
        <v>6450</v>
      </c>
      <c r="H14"/>
      <c r="I14"/>
    </row>
    <row r="15" spans="1:9" ht="13.5">
      <c r="A15" s="1" t="s">
        <v>2</v>
      </c>
      <c r="B15" s="1" t="s">
        <v>11</v>
      </c>
      <c r="C15" s="2" t="s">
        <v>12</v>
      </c>
      <c r="D15" s="2" t="s">
        <v>12</v>
      </c>
      <c r="E15" s="2">
        <v>348</v>
      </c>
      <c r="F15" s="3">
        <v>784</v>
      </c>
      <c r="G15" s="3">
        <v>781</v>
      </c>
      <c r="H15"/>
      <c r="I15"/>
    </row>
    <row r="16" spans="1:9" ht="13.5">
      <c r="A16" s="1" t="s">
        <v>2</v>
      </c>
      <c r="B16" s="1" t="s">
        <v>13</v>
      </c>
      <c r="C16" s="2">
        <f>SUM(C6:C15)</f>
        <v>344000</v>
      </c>
      <c r="D16" s="2">
        <f>SUM(D6:D15)</f>
        <v>315486</v>
      </c>
      <c r="E16" s="2">
        <f>SUM(E6:E15)</f>
        <v>331470</v>
      </c>
      <c r="F16" s="2">
        <f>SUM(F6:F15)</f>
        <v>371409</v>
      </c>
      <c r="G16" s="2">
        <f>SUM(G6:G15)</f>
        <v>415306</v>
      </c>
      <c r="H16"/>
      <c r="I16"/>
    </row>
    <row r="17" spans="1:9" ht="13.5">
      <c r="A17" s="7" t="s">
        <v>3</v>
      </c>
      <c r="B17" s="7" t="s">
        <v>2</v>
      </c>
      <c r="C17" s="8">
        <v>59000</v>
      </c>
      <c r="D17" s="8">
        <v>67723</v>
      </c>
      <c r="E17" s="8">
        <v>78706</v>
      </c>
      <c r="F17" s="9">
        <v>78832</v>
      </c>
      <c r="G17" s="9">
        <v>71702</v>
      </c>
      <c r="H17"/>
      <c r="I17"/>
    </row>
    <row r="18" spans="1:9" ht="13.5">
      <c r="A18" s="7" t="s">
        <v>3</v>
      </c>
      <c r="B18" s="7" t="s">
        <v>3</v>
      </c>
      <c r="C18" s="8">
        <v>99000</v>
      </c>
      <c r="D18" s="8">
        <v>139653</v>
      </c>
      <c r="E18" s="8">
        <v>180143</v>
      </c>
      <c r="F18" s="9">
        <v>199760</v>
      </c>
      <c r="G18" s="9">
        <v>206093</v>
      </c>
      <c r="H18"/>
      <c r="I18"/>
    </row>
    <row r="19" spans="1:9" ht="13.5">
      <c r="A19" s="7" t="s">
        <v>3</v>
      </c>
      <c r="B19" s="7" t="s">
        <v>4</v>
      </c>
      <c r="C19" s="8">
        <v>14000</v>
      </c>
      <c r="D19" s="8">
        <v>20933</v>
      </c>
      <c r="E19" s="8">
        <v>33853</v>
      </c>
      <c r="F19" s="9">
        <v>44001</v>
      </c>
      <c r="G19" s="9">
        <v>55473</v>
      </c>
      <c r="H19"/>
      <c r="I19"/>
    </row>
    <row r="20" spans="1:9" ht="13.5">
      <c r="A20" s="7" t="s">
        <v>3</v>
      </c>
      <c r="B20" s="7" t="s">
        <v>5</v>
      </c>
      <c r="C20" s="8">
        <v>2000</v>
      </c>
      <c r="D20" s="8">
        <v>3640</v>
      </c>
      <c r="E20" s="8">
        <v>6686</v>
      </c>
      <c r="F20" s="9">
        <v>13188</v>
      </c>
      <c r="G20" s="9">
        <v>14783</v>
      </c>
      <c r="H20"/>
      <c r="I20"/>
    </row>
    <row r="21" spans="1:9" ht="13.5">
      <c r="A21" s="7" t="s">
        <v>3</v>
      </c>
      <c r="B21" s="7" t="s">
        <v>6</v>
      </c>
      <c r="C21" s="8">
        <v>0</v>
      </c>
      <c r="D21" s="8">
        <v>474</v>
      </c>
      <c r="E21" s="8">
        <v>738</v>
      </c>
      <c r="F21" s="9">
        <v>3715</v>
      </c>
      <c r="G21" s="9">
        <v>1789</v>
      </c>
      <c r="H21"/>
      <c r="I21"/>
    </row>
    <row r="22" spans="1:9" ht="13.5">
      <c r="A22" s="7" t="s">
        <v>3</v>
      </c>
      <c r="B22" s="7" t="s">
        <v>7</v>
      </c>
      <c r="C22" s="8">
        <v>0</v>
      </c>
      <c r="D22" s="8">
        <v>145</v>
      </c>
      <c r="E22" s="8">
        <v>220</v>
      </c>
      <c r="F22" s="9">
        <v>183</v>
      </c>
      <c r="G22" s="9">
        <v>303</v>
      </c>
      <c r="H22"/>
      <c r="I22"/>
    </row>
    <row r="23" spans="1:9" ht="13.5">
      <c r="A23" s="7" t="s">
        <v>3</v>
      </c>
      <c r="B23" s="7" t="s">
        <v>8</v>
      </c>
      <c r="C23" s="8">
        <v>0</v>
      </c>
      <c r="D23" s="8">
        <v>11</v>
      </c>
      <c r="E23" s="8">
        <v>18</v>
      </c>
      <c r="F23" s="9">
        <v>0</v>
      </c>
      <c r="G23" s="9">
        <v>141</v>
      </c>
      <c r="H23"/>
      <c r="I23"/>
    </row>
    <row r="24" spans="1:9" ht="13.5">
      <c r="A24" s="7" t="s">
        <v>3</v>
      </c>
      <c r="B24" s="7" t="s">
        <v>9</v>
      </c>
      <c r="C24" s="8">
        <v>0</v>
      </c>
      <c r="D24" s="8">
        <v>50</v>
      </c>
      <c r="E24" s="8">
        <v>115</v>
      </c>
      <c r="F24" s="9">
        <v>110</v>
      </c>
      <c r="G24" s="9">
        <v>345</v>
      </c>
      <c r="H24"/>
      <c r="I24"/>
    </row>
    <row r="25" spans="1:9" ht="13.5">
      <c r="A25" s="7" t="s">
        <v>3</v>
      </c>
      <c r="B25" s="7" t="s">
        <v>10</v>
      </c>
      <c r="C25" s="8">
        <v>0</v>
      </c>
      <c r="D25" s="8">
        <v>335</v>
      </c>
      <c r="E25" s="8">
        <v>643</v>
      </c>
      <c r="F25" s="9">
        <v>1406</v>
      </c>
      <c r="G25" s="9">
        <v>973</v>
      </c>
      <c r="H25"/>
      <c r="I25"/>
    </row>
    <row r="26" spans="1:9" ht="13.5">
      <c r="A26" s="1" t="s">
        <v>3</v>
      </c>
      <c r="B26" s="1" t="s">
        <v>11</v>
      </c>
      <c r="C26" s="2" t="s">
        <v>12</v>
      </c>
      <c r="D26" s="2" t="s">
        <v>12</v>
      </c>
      <c r="E26" s="2">
        <v>394</v>
      </c>
      <c r="F26" s="3">
        <v>912</v>
      </c>
      <c r="G26" s="3">
        <v>658</v>
      </c>
      <c r="H26"/>
      <c r="I26"/>
    </row>
    <row r="27" spans="1:9" ht="13.5">
      <c r="A27" s="1" t="s">
        <v>3</v>
      </c>
      <c r="B27" s="1" t="s">
        <v>13</v>
      </c>
      <c r="C27" s="2">
        <f>SUM(C17:C26)</f>
        <v>174000</v>
      </c>
      <c r="D27" s="2">
        <f>SUM(D17:D26)</f>
        <v>232964</v>
      </c>
      <c r="E27" s="2">
        <f>SUM(E17:E26)</f>
        <v>301516</v>
      </c>
      <c r="F27" s="2">
        <f>SUM(F17:F26)</f>
        <v>342107</v>
      </c>
      <c r="G27" s="2">
        <f>SUM(G17:G26)</f>
        <v>352260</v>
      </c>
      <c r="H27"/>
      <c r="I27"/>
    </row>
    <row r="28" spans="1:9" ht="13.5">
      <c r="A28" s="7" t="s">
        <v>4</v>
      </c>
      <c r="B28" s="7" t="s">
        <v>2</v>
      </c>
      <c r="C28" s="8">
        <v>7000</v>
      </c>
      <c r="D28" s="8">
        <v>9052</v>
      </c>
      <c r="E28" s="8">
        <v>7438</v>
      </c>
      <c r="F28" s="9">
        <v>7536</v>
      </c>
      <c r="G28" s="9">
        <v>7946</v>
      </c>
      <c r="H28"/>
      <c r="I28"/>
    </row>
    <row r="29" spans="1:9" ht="13.5">
      <c r="A29" s="7" t="s">
        <v>4</v>
      </c>
      <c r="B29" s="7" t="s">
        <v>3</v>
      </c>
      <c r="C29" s="8">
        <v>13000</v>
      </c>
      <c r="D29" s="8">
        <v>28060</v>
      </c>
      <c r="E29" s="8">
        <v>27676</v>
      </c>
      <c r="F29" s="9">
        <v>31896</v>
      </c>
      <c r="G29" s="9">
        <v>40666</v>
      </c>
      <c r="H29"/>
      <c r="I29"/>
    </row>
    <row r="30" spans="1:9" ht="13.5">
      <c r="A30" s="7" t="s">
        <v>4</v>
      </c>
      <c r="B30" s="7" t="s">
        <v>4</v>
      </c>
      <c r="C30" s="8">
        <v>207000</v>
      </c>
      <c r="D30" s="8">
        <v>354028</v>
      </c>
      <c r="E30" s="8">
        <v>597764</v>
      </c>
      <c r="F30" s="9">
        <v>710582</v>
      </c>
      <c r="G30" s="9">
        <v>727915</v>
      </c>
      <c r="H30"/>
      <c r="I30"/>
    </row>
    <row r="31" spans="1:9" ht="13.5">
      <c r="A31" s="7" t="s">
        <v>4</v>
      </c>
      <c r="B31" s="7" t="s">
        <v>5</v>
      </c>
      <c r="C31" s="8">
        <v>2000</v>
      </c>
      <c r="D31" s="8">
        <v>6476</v>
      </c>
      <c r="E31" s="8">
        <v>9907</v>
      </c>
      <c r="F31" s="9">
        <v>24163</v>
      </c>
      <c r="G31" s="9">
        <v>37015</v>
      </c>
      <c r="H31"/>
      <c r="I31"/>
    </row>
    <row r="32" spans="1:9" ht="13.5">
      <c r="A32" s="7" t="s">
        <v>4</v>
      </c>
      <c r="B32" s="7" t="s">
        <v>6</v>
      </c>
      <c r="C32" s="8">
        <v>0</v>
      </c>
      <c r="D32" s="8">
        <v>507</v>
      </c>
      <c r="E32" s="8">
        <v>795</v>
      </c>
      <c r="F32" s="9">
        <v>2299</v>
      </c>
      <c r="G32" s="9">
        <v>2824</v>
      </c>
      <c r="H32"/>
      <c r="I32"/>
    </row>
    <row r="33" spans="1:9" ht="13.5">
      <c r="A33" s="7" t="s">
        <v>4</v>
      </c>
      <c r="B33" s="7" t="s">
        <v>7</v>
      </c>
      <c r="C33" s="8">
        <v>0</v>
      </c>
      <c r="D33" s="8">
        <v>121</v>
      </c>
      <c r="E33" s="8">
        <v>64</v>
      </c>
      <c r="F33" s="9">
        <v>121</v>
      </c>
      <c r="G33" s="9">
        <v>581</v>
      </c>
      <c r="H33"/>
      <c r="I33"/>
    </row>
    <row r="34" spans="1:9" ht="13.5">
      <c r="A34" s="7" t="s">
        <v>4</v>
      </c>
      <c r="B34" s="7" t="s">
        <v>8</v>
      </c>
      <c r="C34" s="8">
        <v>0</v>
      </c>
      <c r="D34" s="8">
        <v>75</v>
      </c>
      <c r="E34" s="8">
        <v>74</v>
      </c>
      <c r="F34" s="9">
        <v>34</v>
      </c>
      <c r="G34" s="9">
        <v>161</v>
      </c>
      <c r="H34"/>
      <c r="I34"/>
    </row>
    <row r="35" spans="1:9" s="10" customFormat="1" ht="13.5">
      <c r="A35" s="7" t="s">
        <v>4</v>
      </c>
      <c r="B35" s="7" t="s">
        <v>9</v>
      </c>
      <c r="C35" s="8">
        <v>0</v>
      </c>
      <c r="D35" s="8">
        <v>91</v>
      </c>
      <c r="E35" s="8">
        <v>149</v>
      </c>
      <c r="F35" s="9">
        <v>116</v>
      </c>
      <c r="G35" s="9">
        <v>505</v>
      </c>
      <c r="H35"/>
      <c r="I35"/>
    </row>
    <row r="36" spans="1:9" ht="13.5">
      <c r="A36" s="7" t="s">
        <v>4</v>
      </c>
      <c r="B36" s="7" t="s">
        <v>10</v>
      </c>
      <c r="C36" s="8">
        <v>0</v>
      </c>
      <c r="D36" s="8">
        <v>214</v>
      </c>
      <c r="E36" s="8">
        <v>30</v>
      </c>
      <c r="F36" s="9">
        <v>421</v>
      </c>
      <c r="G36" s="9">
        <v>578</v>
      </c>
      <c r="H36"/>
      <c r="I36"/>
    </row>
    <row r="37" spans="1:9" ht="13.5">
      <c r="A37" s="1" t="s">
        <v>4</v>
      </c>
      <c r="B37" s="1" t="s">
        <v>11</v>
      </c>
      <c r="C37" s="2" t="s">
        <v>12</v>
      </c>
      <c r="D37" s="2" t="s">
        <v>12</v>
      </c>
      <c r="E37" s="2">
        <v>3058</v>
      </c>
      <c r="F37" s="3">
        <v>6512</v>
      </c>
      <c r="G37" s="3">
        <v>6741</v>
      </c>
      <c r="H37"/>
      <c r="I37"/>
    </row>
    <row r="38" spans="1:9" ht="13.5">
      <c r="A38" s="1" t="s">
        <v>4</v>
      </c>
      <c r="B38" s="1" t="s">
        <v>13</v>
      </c>
      <c r="C38" s="2">
        <f>SUM(C28:C37)</f>
        <v>229000</v>
      </c>
      <c r="D38" s="2">
        <f>SUM(D28:D37)</f>
        <v>398624</v>
      </c>
      <c r="E38" s="2">
        <f>SUM(E28:E37)</f>
        <v>646955</v>
      </c>
      <c r="F38" s="2">
        <f>SUM(F28:F37)</f>
        <v>783680</v>
      </c>
      <c r="G38" s="2">
        <f>SUM(G28:G37)</f>
        <v>824932</v>
      </c>
      <c r="H38"/>
      <c r="I38"/>
    </row>
    <row r="39" spans="1:9" ht="13.5">
      <c r="A39" s="7" t="s">
        <v>5</v>
      </c>
      <c r="B39" s="7" t="s">
        <v>2</v>
      </c>
      <c r="C39" s="8">
        <v>25000</v>
      </c>
      <c r="D39" s="8">
        <v>35197</v>
      </c>
      <c r="E39" s="8">
        <v>50895</v>
      </c>
      <c r="F39" s="9">
        <v>60505</v>
      </c>
      <c r="G39" s="9">
        <v>72035</v>
      </c>
      <c r="H39"/>
      <c r="I39"/>
    </row>
    <row r="40" spans="1:9" ht="13.5">
      <c r="A40" s="7" t="s">
        <v>5</v>
      </c>
      <c r="B40" s="7" t="s">
        <v>3</v>
      </c>
      <c r="C40" s="8">
        <v>3000</v>
      </c>
      <c r="D40" s="8">
        <v>11378</v>
      </c>
      <c r="E40" s="8">
        <v>15125</v>
      </c>
      <c r="F40" s="9">
        <v>26633</v>
      </c>
      <c r="G40" s="9">
        <v>33501</v>
      </c>
      <c r="H40"/>
      <c r="I40"/>
    </row>
    <row r="41" spans="1:9" ht="13.5">
      <c r="A41" s="7" t="s">
        <v>5</v>
      </c>
      <c r="B41" s="7" t="s">
        <v>4</v>
      </c>
      <c r="C41" s="8">
        <v>4000</v>
      </c>
      <c r="D41" s="8">
        <v>10684</v>
      </c>
      <c r="E41" s="8">
        <v>27474</v>
      </c>
      <c r="F41" s="9">
        <v>53139</v>
      </c>
      <c r="G41" s="9">
        <v>69669</v>
      </c>
      <c r="H41"/>
      <c r="I41"/>
    </row>
    <row r="42" spans="1:9" ht="13.5">
      <c r="A42" s="7" t="s">
        <v>5</v>
      </c>
      <c r="B42" s="7" t="s">
        <v>5</v>
      </c>
      <c r="C42" s="8">
        <v>310000</v>
      </c>
      <c r="D42" s="8">
        <v>342111</v>
      </c>
      <c r="E42" s="8">
        <v>387411</v>
      </c>
      <c r="F42" s="9">
        <v>433159</v>
      </c>
      <c r="G42" s="9">
        <v>453917</v>
      </c>
      <c r="H42"/>
      <c r="I42"/>
    </row>
    <row r="43" spans="1:9" ht="13.5">
      <c r="A43" s="7" t="s">
        <v>5</v>
      </c>
      <c r="B43" s="7" t="s">
        <v>6</v>
      </c>
      <c r="C43" s="8">
        <v>8000</v>
      </c>
      <c r="D43" s="8">
        <v>13016</v>
      </c>
      <c r="E43" s="8">
        <v>18913</v>
      </c>
      <c r="F43" s="9">
        <v>34613</v>
      </c>
      <c r="G43" s="9">
        <v>35517</v>
      </c>
      <c r="H43"/>
      <c r="I43"/>
    </row>
    <row r="44" spans="1:9" s="10" customFormat="1" ht="13.5">
      <c r="A44" s="7" t="s">
        <v>5</v>
      </c>
      <c r="B44" s="7" t="s">
        <v>7</v>
      </c>
      <c r="C44" s="11">
        <v>1000</v>
      </c>
      <c r="D44" s="11">
        <v>1008</v>
      </c>
      <c r="E44" s="11">
        <v>1351</v>
      </c>
      <c r="F44" s="9">
        <v>1309</v>
      </c>
      <c r="G44" s="9">
        <v>1883</v>
      </c>
      <c r="H44"/>
      <c r="I44"/>
    </row>
    <row r="45" spans="1:9" ht="13.5">
      <c r="A45" s="7" t="s">
        <v>5</v>
      </c>
      <c r="B45" s="7" t="s">
        <v>8</v>
      </c>
      <c r="C45" s="8">
        <v>0</v>
      </c>
      <c r="D45" s="8">
        <v>235</v>
      </c>
      <c r="E45" s="8">
        <v>72</v>
      </c>
      <c r="F45" s="9">
        <v>211</v>
      </c>
      <c r="G45" s="9">
        <v>340</v>
      </c>
      <c r="H45"/>
      <c r="I45"/>
    </row>
    <row r="46" spans="1:9" ht="13.5">
      <c r="A46" s="7" t="s">
        <v>5</v>
      </c>
      <c r="B46" s="7" t="s">
        <v>9</v>
      </c>
      <c r="C46" s="8">
        <v>0</v>
      </c>
      <c r="D46" s="8">
        <v>137</v>
      </c>
      <c r="E46" s="8">
        <v>288</v>
      </c>
      <c r="F46" s="9">
        <v>487</v>
      </c>
      <c r="G46" s="9">
        <v>867</v>
      </c>
      <c r="H46"/>
      <c r="I46"/>
    </row>
    <row r="47" spans="1:9" ht="13.5">
      <c r="A47" s="7" t="s">
        <v>5</v>
      </c>
      <c r="B47" s="7" t="s">
        <v>10</v>
      </c>
      <c r="C47" s="8">
        <v>1000</v>
      </c>
      <c r="D47" s="8">
        <v>647</v>
      </c>
      <c r="E47" s="8">
        <v>1119</v>
      </c>
      <c r="F47" s="9">
        <v>2723</v>
      </c>
      <c r="G47" s="9">
        <v>3745</v>
      </c>
      <c r="H47"/>
      <c r="I47"/>
    </row>
    <row r="48" spans="1:9" ht="13.5">
      <c r="A48" s="1" t="s">
        <v>5</v>
      </c>
      <c r="B48" s="1" t="s">
        <v>11</v>
      </c>
      <c r="C48" s="2" t="s">
        <v>12</v>
      </c>
      <c r="D48" s="2" t="s">
        <v>12</v>
      </c>
      <c r="E48" s="2">
        <v>1137</v>
      </c>
      <c r="F48" s="3">
        <v>2510</v>
      </c>
      <c r="G48" s="3">
        <v>3558</v>
      </c>
      <c r="H48"/>
      <c r="I48"/>
    </row>
    <row r="49" spans="1:256" s="16" customFormat="1" ht="13.5">
      <c r="A49" s="1" t="s">
        <v>5</v>
      </c>
      <c r="B49" s="1" t="s">
        <v>13</v>
      </c>
      <c r="C49" s="2">
        <f>SUM(C39:C48)</f>
        <v>352000</v>
      </c>
      <c r="D49" s="2">
        <f>SUM(D39:D48)</f>
        <v>414413</v>
      </c>
      <c r="E49" s="2">
        <f>SUM(E39:E48)</f>
        <v>503785</v>
      </c>
      <c r="F49" s="2">
        <f>SUM(F39:F48)</f>
        <v>615289</v>
      </c>
      <c r="G49" s="2">
        <f>SUM(G39:G48)</f>
        <v>675032</v>
      </c>
      <c r="H49"/>
      <c r="I4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9" s="10" customFormat="1" ht="13.5">
      <c r="A50" s="7" t="s">
        <v>6</v>
      </c>
      <c r="B50" s="7" t="s">
        <v>2</v>
      </c>
      <c r="C50" s="8">
        <v>10000</v>
      </c>
      <c r="D50" s="8">
        <v>20491</v>
      </c>
      <c r="E50" s="8">
        <v>38236</v>
      </c>
      <c r="F50" s="9">
        <v>47678</v>
      </c>
      <c r="G50" s="9">
        <v>49525</v>
      </c>
      <c r="H50"/>
      <c r="I50"/>
    </row>
    <row r="51" spans="1:9" ht="13.5">
      <c r="A51" s="7" t="s">
        <v>6</v>
      </c>
      <c r="B51" s="7" t="s">
        <v>3</v>
      </c>
      <c r="C51" s="8">
        <v>0</v>
      </c>
      <c r="D51" s="8">
        <v>2895</v>
      </c>
      <c r="E51" s="8">
        <v>3972</v>
      </c>
      <c r="F51" s="9">
        <v>7867</v>
      </c>
      <c r="G51" s="9">
        <v>9279</v>
      </c>
      <c r="H51"/>
      <c r="I51"/>
    </row>
    <row r="52" spans="1:9" ht="13.5">
      <c r="A52" s="7" t="s">
        <v>6</v>
      </c>
      <c r="B52" s="7" t="s">
        <v>4</v>
      </c>
      <c r="C52" s="8">
        <v>0</v>
      </c>
      <c r="D52" s="8">
        <v>1540</v>
      </c>
      <c r="E52" s="8">
        <v>2389</v>
      </c>
      <c r="F52" s="9">
        <v>6010</v>
      </c>
      <c r="G52" s="9">
        <v>10145</v>
      </c>
      <c r="H52"/>
      <c r="I52"/>
    </row>
    <row r="53" spans="1:9" ht="13.5">
      <c r="A53" s="7" t="s">
        <v>6</v>
      </c>
      <c r="B53" s="7" t="s">
        <v>5</v>
      </c>
      <c r="C53" s="8">
        <v>35000</v>
      </c>
      <c r="D53" s="8">
        <v>48640</v>
      </c>
      <c r="E53" s="8">
        <v>68511</v>
      </c>
      <c r="F53" s="9">
        <v>83446</v>
      </c>
      <c r="G53" s="9">
        <v>95938</v>
      </c>
      <c r="H53"/>
      <c r="I53"/>
    </row>
    <row r="54" spans="1:9" ht="13.5">
      <c r="A54" s="7" t="s">
        <v>6</v>
      </c>
      <c r="B54" s="7" t="s">
        <v>6</v>
      </c>
      <c r="C54" s="8">
        <v>94000</v>
      </c>
      <c r="D54" s="8">
        <v>127645</v>
      </c>
      <c r="E54" s="8">
        <v>177015</v>
      </c>
      <c r="F54" s="9">
        <v>237511</v>
      </c>
      <c r="G54" s="9">
        <v>254749</v>
      </c>
      <c r="H54"/>
      <c r="I54"/>
    </row>
    <row r="55" spans="1:9" s="10" customFormat="1" ht="13.5">
      <c r="A55" s="7" t="s">
        <v>6</v>
      </c>
      <c r="B55" s="7" t="s">
        <v>7</v>
      </c>
      <c r="C55" s="11">
        <v>2000</v>
      </c>
      <c r="D55" s="11">
        <v>2152</v>
      </c>
      <c r="E55" s="11">
        <v>3648</v>
      </c>
      <c r="F55" s="9">
        <v>6060</v>
      </c>
      <c r="G55" s="9">
        <v>6506</v>
      </c>
      <c r="H55"/>
      <c r="I55"/>
    </row>
    <row r="56" spans="1:9" ht="13.5">
      <c r="A56" s="7" t="s">
        <v>6</v>
      </c>
      <c r="B56" s="7" t="s">
        <v>8</v>
      </c>
      <c r="C56" s="8">
        <v>0</v>
      </c>
      <c r="D56" s="8">
        <v>253</v>
      </c>
      <c r="E56" s="8">
        <v>343</v>
      </c>
      <c r="F56" s="9">
        <v>453</v>
      </c>
      <c r="G56" s="9">
        <v>1094</v>
      </c>
      <c r="H56"/>
      <c r="I56"/>
    </row>
    <row r="57" spans="1:9" ht="13.5">
      <c r="A57" s="7" t="s">
        <v>6</v>
      </c>
      <c r="B57" s="7" t="s">
        <v>9</v>
      </c>
      <c r="C57" s="8">
        <v>0</v>
      </c>
      <c r="D57" s="8">
        <v>169</v>
      </c>
      <c r="E57" s="8">
        <v>175</v>
      </c>
      <c r="F57" s="9">
        <v>428</v>
      </c>
      <c r="G57" s="9">
        <v>1037</v>
      </c>
      <c r="H57"/>
      <c r="I57"/>
    </row>
    <row r="58" spans="1:9" ht="13.5">
      <c r="A58" s="7" t="s">
        <v>6</v>
      </c>
      <c r="B58" s="7" t="s">
        <v>10</v>
      </c>
      <c r="C58" s="8">
        <v>0</v>
      </c>
      <c r="D58" s="8">
        <v>996</v>
      </c>
      <c r="E58" s="8">
        <v>1687</v>
      </c>
      <c r="F58" s="9">
        <v>3280</v>
      </c>
      <c r="G58" s="9">
        <v>6803</v>
      </c>
      <c r="H58"/>
      <c r="I58"/>
    </row>
    <row r="59" spans="1:9" ht="13.5">
      <c r="A59" s="1" t="s">
        <v>6</v>
      </c>
      <c r="B59" s="1" t="s">
        <v>11</v>
      </c>
      <c r="C59" s="2" t="s">
        <v>12</v>
      </c>
      <c r="D59" s="2" t="s">
        <v>12</v>
      </c>
      <c r="E59" s="2">
        <v>1220</v>
      </c>
      <c r="F59" s="3">
        <v>2448</v>
      </c>
      <c r="G59" s="3">
        <v>3727</v>
      </c>
      <c r="H59"/>
      <c r="I59"/>
    </row>
    <row r="60" spans="1:9" ht="13.5">
      <c r="A60" s="1" t="s">
        <v>6</v>
      </c>
      <c r="B60" s="1" t="s">
        <v>13</v>
      </c>
      <c r="C60" s="2">
        <f>SUM(C50:C59)</f>
        <v>141000</v>
      </c>
      <c r="D60" s="2">
        <f>SUM(D50:D59)</f>
        <v>204781</v>
      </c>
      <c r="E60" s="2">
        <f>SUM(E50:E59)</f>
        <v>297196</v>
      </c>
      <c r="F60" s="2">
        <f>SUM(F50:F59)</f>
        <v>395181</v>
      </c>
      <c r="G60" s="2">
        <f>SUM(G50:G59)</f>
        <v>438803</v>
      </c>
      <c r="H60"/>
      <c r="I60"/>
    </row>
    <row r="61" spans="1:9" ht="13.5">
      <c r="A61" s="7" t="s">
        <v>7</v>
      </c>
      <c r="B61" s="7" t="s">
        <v>2</v>
      </c>
      <c r="C61" s="8">
        <v>1000</v>
      </c>
      <c r="D61" s="8">
        <v>1249</v>
      </c>
      <c r="E61" s="8">
        <v>4371</v>
      </c>
      <c r="F61" s="9">
        <v>9805</v>
      </c>
      <c r="G61" s="9">
        <v>10386</v>
      </c>
      <c r="H61"/>
      <c r="I61"/>
    </row>
    <row r="62" spans="1:9" ht="13.5">
      <c r="A62" s="7" t="s">
        <v>7</v>
      </c>
      <c r="B62" s="7" t="s">
        <v>3</v>
      </c>
      <c r="C62" s="8">
        <v>0</v>
      </c>
      <c r="D62" s="8">
        <v>359</v>
      </c>
      <c r="E62" s="8">
        <v>827</v>
      </c>
      <c r="F62" s="9">
        <v>2577</v>
      </c>
      <c r="G62" s="9">
        <v>2880</v>
      </c>
      <c r="H62"/>
      <c r="I62"/>
    </row>
    <row r="63" spans="1:9" ht="13.5">
      <c r="A63" s="7" t="s">
        <v>7</v>
      </c>
      <c r="B63" s="7" t="s">
        <v>4</v>
      </c>
      <c r="C63" s="8">
        <v>0</v>
      </c>
      <c r="D63" s="8">
        <v>357</v>
      </c>
      <c r="E63" s="8">
        <v>252</v>
      </c>
      <c r="F63" s="9">
        <v>1000</v>
      </c>
      <c r="G63" s="9">
        <v>1605</v>
      </c>
      <c r="H63"/>
      <c r="I63"/>
    </row>
    <row r="64" spans="1:9" ht="13.5">
      <c r="A64" s="7" t="s">
        <v>7</v>
      </c>
      <c r="B64" s="7" t="s">
        <v>5</v>
      </c>
      <c r="C64" s="8">
        <v>1000</v>
      </c>
      <c r="D64" s="8">
        <v>1450</v>
      </c>
      <c r="E64" s="8">
        <v>4817</v>
      </c>
      <c r="F64" s="9">
        <v>10326</v>
      </c>
      <c r="G64" s="9">
        <v>12588</v>
      </c>
      <c r="H64"/>
      <c r="I64"/>
    </row>
    <row r="65" spans="1:9" ht="13.5">
      <c r="A65" s="7" t="s">
        <v>7</v>
      </c>
      <c r="B65" s="7" t="s">
        <v>6</v>
      </c>
      <c r="C65" s="8">
        <v>1000</v>
      </c>
      <c r="D65" s="8">
        <v>3246</v>
      </c>
      <c r="E65" s="8">
        <v>10242</v>
      </c>
      <c r="F65" s="9">
        <v>20899</v>
      </c>
      <c r="G65" s="9">
        <v>22018</v>
      </c>
      <c r="H65"/>
      <c r="I65"/>
    </row>
    <row r="66" spans="1:9" ht="13.5">
      <c r="A66" s="7" t="s">
        <v>7</v>
      </c>
      <c r="B66" s="7" t="s">
        <v>7</v>
      </c>
      <c r="C66" s="8">
        <v>45000</v>
      </c>
      <c r="D66" s="8">
        <v>51385</v>
      </c>
      <c r="E66" s="8">
        <v>72142</v>
      </c>
      <c r="F66" s="9">
        <v>93704</v>
      </c>
      <c r="G66" s="9">
        <v>99231</v>
      </c>
      <c r="H66"/>
      <c r="I66"/>
    </row>
    <row r="67" spans="1:9" ht="13.5">
      <c r="A67" s="7" t="s">
        <v>7</v>
      </c>
      <c r="B67" s="7" t="s">
        <v>8</v>
      </c>
      <c r="C67" s="8">
        <v>1000</v>
      </c>
      <c r="D67" s="8">
        <v>2958</v>
      </c>
      <c r="E67" s="8">
        <v>2846</v>
      </c>
      <c r="F67" s="9">
        <v>5492</v>
      </c>
      <c r="G67" s="9">
        <v>8256</v>
      </c>
      <c r="H67"/>
      <c r="I67"/>
    </row>
    <row r="68" spans="1:9" ht="13.5">
      <c r="A68" s="7" t="s">
        <v>7</v>
      </c>
      <c r="B68" s="7" t="s">
        <v>9</v>
      </c>
      <c r="C68" s="8">
        <v>0</v>
      </c>
      <c r="D68" s="8">
        <v>146</v>
      </c>
      <c r="E68" s="8">
        <v>412</v>
      </c>
      <c r="F68" s="9">
        <v>1105</v>
      </c>
      <c r="G68" s="9">
        <v>2334</v>
      </c>
      <c r="H68"/>
      <c r="I68"/>
    </row>
    <row r="69" spans="1:9" ht="13.5">
      <c r="A69" s="7" t="s">
        <v>7</v>
      </c>
      <c r="B69" s="7" t="s">
        <v>10</v>
      </c>
      <c r="C69" s="8">
        <v>1000</v>
      </c>
      <c r="D69" s="8">
        <v>507</v>
      </c>
      <c r="E69" s="8">
        <v>964</v>
      </c>
      <c r="F69" s="9">
        <v>1913</v>
      </c>
      <c r="G69" s="9">
        <v>4418</v>
      </c>
      <c r="H69"/>
      <c r="I69"/>
    </row>
    <row r="70" spans="1:9" ht="13.5">
      <c r="A70" s="1" t="s">
        <v>7</v>
      </c>
      <c r="B70" s="1" t="s">
        <v>11</v>
      </c>
      <c r="C70" s="2" t="s">
        <v>12</v>
      </c>
      <c r="D70" s="2" t="s">
        <v>12</v>
      </c>
      <c r="E70" s="2">
        <v>3113</v>
      </c>
      <c r="F70" s="3">
        <v>6533</v>
      </c>
      <c r="G70" s="3">
        <v>8918</v>
      </c>
      <c r="H70"/>
      <c r="I70"/>
    </row>
    <row r="71" spans="1:9" ht="13.5">
      <c r="A71" s="1" t="s">
        <v>7</v>
      </c>
      <c r="B71" s="1" t="s">
        <v>13</v>
      </c>
      <c r="C71" s="2">
        <f>SUM(C61:C70)</f>
        <v>50000</v>
      </c>
      <c r="D71" s="2">
        <f>SUM(D61:D70)</f>
        <v>61657</v>
      </c>
      <c r="E71" s="2">
        <f>SUM(E61:E70)</f>
        <v>99986</v>
      </c>
      <c r="F71" s="2">
        <f>SUM(F61:F70)</f>
        <v>153354</v>
      </c>
      <c r="G71" s="2">
        <f>SUM(G61:G70)</f>
        <v>172634</v>
      </c>
      <c r="H71"/>
      <c r="I71"/>
    </row>
    <row r="72" spans="1:9" ht="13.5">
      <c r="A72" s="7" t="s">
        <v>8</v>
      </c>
      <c r="B72" s="7" t="s">
        <v>2</v>
      </c>
      <c r="C72" s="8">
        <v>0</v>
      </c>
      <c r="D72" s="8">
        <v>458</v>
      </c>
      <c r="E72" s="8">
        <v>549</v>
      </c>
      <c r="F72" s="9">
        <v>1044</v>
      </c>
      <c r="G72" s="9">
        <v>1305</v>
      </c>
      <c r="H72"/>
      <c r="I72"/>
    </row>
    <row r="73" spans="1:9" ht="13.5">
      <c r="A73" s="7" t="s">
        <v>8</v>
      </c>
      <c r="B73" s="7" t="s">
        <v>3</v>
      </c>
      <c r="C73" s="8">
        <v>0</v>
      </c>
      <c r="D73" s="8">
        <v>119</v>
      </c>
      <c r="E73" s="8">
        <v>149</v>
      </c>
      <c r="F73" s="9">
        <v>286</v>
      </c>
      <c r="G73" s="9">
        <v>462</v>
      </c>
      <c r="H73"/>
      <c r="I73"/>
    </row>
    <row r="74" spans="1:9" ht="13.5">
      <c r="A74" s="7" t="s">
        <v>8</v>
      </c>
      <c r="B74" s="7" t="s">
        <v>4</v>
      </c>
      <c r="C74" s="8">
        <v>0</v>
      </c>
      <c r="D74" s="8">
        <v>80</v>
      </c>
      <c r="E74" s="8">
        <v>95</v>
      </c>
      <c r="F74" s="9">
        <v>103</v>
      </c>
      <c r="G74" s="9">
        <v>365</v>
      </c>
      <c r="H74"/>
      <c r="I74"/>
    </row>
    <row r="75" spans="1:9" ht="13.5">
      <c r="A75" s="7" t="s">
        <v>8</v>
      </c>
      <c r="B75" s="7" t="s">
        <v>5</v>
      </c>
      <c r="C75" s="8">
        <v>0</v>
      </c>
      <c r="D75" s="8">
        <v>796</v>
      </c>
      <c r="E75" s="8">
        <v>880</v>
      </c>
      <c r="F75" s="9">
        <v>1087</v>
      </c>
      <c r="G75" s="9">
        <v>1229</v>
      </c>
      <c r="H75"/>
      <c r="I75"/>
    </row>
    <row r="76" spans="1:9" ht="13.5">
      <c r="A76" s="7" t="s">
        <v>8</v>
      </c>
      <c r="B76" s="7" t="s">
        <v>6</v>
      </c>
      <c r="C76" s="8">
        <v>0</v>
      </c>
      <c r="D76" s="8">
        <v>914</v>
      </c>
      <c r="E76" s="8">
        <v>1126</v>
      </c>
      <c r="F76" s="9">
        <v>1807</v>
      </c>
      <c r="G76" s="9">
        <v>1974</v>
      </c>
      <c r="H76"/>
      <c r="I76"/>
    </row>
    <row r="77" spans="1:9" ht="13.5">
      <c r="A77" s="7" t="s">
        <v>8</v>
      </c>
      <c r="B77" s="7" t="s">
        <v>7</v>
      </c>
      <c r="C77" s="8">
        <v>4000</v>
      </c>
      <c r="D77" s="8">
        <v>4853</v>
      </c>
      <c r="E77" s="8">
        <v>5572</v>
      </c>
      <c r="F77" s="9">
        <v>5805</v>
      </c>
      <c r="G77" s="9">
        <v>3756</v>
      </c>
      <c r="H77"/>
      <c r="I77"/>
    </row>
    <row r="78" spans="1:9" ht="13.5">
      <c r="A78" s="7" t="s">
        <v>8</v>
      </c>
      <c r="B78" s="7" t="s">
        <v>8</v>
      </c>
      <c r="C78" s="8">
        <v>17000</v>
      </c>
      <c r="D78" s="8">
        <v>20295</v>
      </c>
      <c r="E78" s="8">
        <v>31808</v>
      </c>
      <c r="F78" s="9">
        <v>37464</v>
      </c>
      <c r="G78" s="9">
        <v>44341</v>
      </c>
      <c r="H78"/>
      <c r="I78"/>
    </row>
    <row r="79" spans="1:9" ht="13.5">
      <c r="A79" s="7" t="s">
        <v>8</v>
      </c>
      <c r="B79" s="7" t="s">
        <v>9</v>
      </c>
      <c r="C79" s="8">
        <v>0</v>
      </c>
      <c r="D79" s="8">
        <v>485</v>
      </c>
      <c r="E79" s="8">
        <v>1124</v>
      </c>
      <c r="F79" s="9">
        <v>1630</v>
      </c>
      <c r="G79" s="9">
        <v>2146</v>
      </c>
      <c r="H79"/>
      <c r="I79"/>
    </row>
    <row r="80" spans="1:9" ht="13.5">
      <c r="A80" s="7" t="s">
        <v>8</v>
      </c>
      <c r="B80" s="7" t="s">
        <v>10</v>
      </c>
      <c r="C80" s="8">
        <v>0</v>
      </c>
      <c r="D80" s="8">
        <v>170</v>
      </c>
      <c r="E80" s="8">
        <v>215</v>
      </c>
      <c r="F80" s="9">
        <v>549</v>
      </c>
      <c r="G80" s="9">
        <v>894</v>
      </c>
      <c r="H80"/>
      <c r="I80"/>
    </row>
    <row r="81" spans="1:9" ht="13.5">
      <c r="A81" s="1" t="s">
        <v>8</v>
      </c>
      <c r="B81" s="1" t="s">
        <v>11</v>
      </c>
      <c r="C81" s="2" t="s">
        <v>12</v>
      </c>
      <c r="D81" s="2" t="s">
        <v>12</v>
      </c>
      <c r="E81" s="2">
        <v>144</v>
      </c>
      <c r="F81" s="3">
        <v>438</v>
      </c>
      <c r="G81" s="3">
        <v>529</v>
      </c>
      <c r="H81"/>
      <c r="I81"/>
    </row>
    <row r="82" spans="1:9" ht="13.5">
      <c r="A82" s="1" t="s">
        <v>8</v>
      </c>
      <c r="B82" s="1" t="s">
        <v>13</v>
      </c>
      <c r="C82" s="2">
        <f>SUM(C72:C81)</f>
        <v>21000</v>
      </c>
      <c r="D82" s="2">
        <f>SUM(D72:D81)</f>
        <v>28170</v>
      </c>
      <c r="E82" s="2">
        <f>SUM(E72:E81)</f>
        <v>41662</v>
      </c>
      <c r="F82" s="2">
        <f>SUM(F72:F81)</f>
        <v>50213</v>
      </c>
      <c r="G82" s="2">
        <f>SUM(G72:G81)</f>
        <v>57001</v>
      </c>
      <c r="H82"/>
      <c r="I82"/>
    </row>
    <row r="83" spans="1:9" ht="13.5">
      <c r="A83" s="7" t="s">
        <v>9</v>
      </c>
      <c r="B83" s="7" t="s">
        <v>2</v>
      </c>
      <c r="C83" s="8">
        <v>1000</v>
      </c>
      <c r="D83" s="8">
        <v>3652</v>
      </c>
      <c r="E83" s="8">
        <v>6489</v>
      </c>
      <c r="F83" s="9">
        <v>8357</v>
      </c>
      <c r="G83" s="9">
        <v>8192</v>
      </c>
      <c r="H83"/>
      <c r="I83"/>
    </row>
    <row r="84" spans="1:9" ht="13.5">
      <c r="A84" s="7" t="s">
        <v>9</v>
      </c>
      <c r="B84" s="7" t="s">
        <v>3</v>
      </c>
      <c r="C84" s="8">
        <v>0</v>
      </c>
      <c r="D84" s="8">
        <v>268</v>
      </c>
      <c r="E84" s="8">
        <v>883</v>
      </c>
      <c r="F84" s="9">
        <v>1528</v>
      </c>
      <c r="G84" s="9">
        <v>1633</v>
      </c>
      <c r="H84"/>
      <c r="I84"/>
    </row>
    <row r="85" spans="1:9" ht="13.5">
      <c r="A85" s="7" t="s">
        <v>9</v>
      </c>
      <c r="B85" s="7" t="s">
        <v>4</v>
      </c>
      <c r="C85" s="8">
        <v>0</v>
      </c>
      <c r="D85" s="8">
        <v>58</v>
      </c>
      <c r="E85" s="8">
        <v>100</v>
      </c>
      <c r="F85" s="9">
        <v>388</v>
      </c>
      <c r="G85" s="9">
        <v>1246</v>
      </c>
      <c r="H85"/>
      <c r="I85"/>
    </row>
    <row r="86" spans="1:9" ht="13.5">
      <c r="A86" s="7" t="s">
        <v>9</v>
      </c>
      <c r="B86" s="7" t="s">
        <v>5</v>
      </c>
      <c r="C86" s="8">
        <v>0</v>
      </c>
      <c r="D86" s="8">
        <v>364</v>
      </c>
      <c r="E86" s="8">
        <v>826</v>
      </c>
      <c r="F86" s="9">
        <v>1839</v>
      </c>
      <c r="G86" s="9">
        <v>2367</v>
      </c>
      <c r="H86"/>
      <c r="I86"/>
    </row>
    <row r="87" spans="1:9" ht="13.5">
      <c r="A87" s="7" t="s">
        <v>9</v>
      </c>
      <c r="B87" s="7" t="s">
        <v>6</v>
      </c>
      <c r="C87" s="8">
        <v>0</v>
      </c>
      <c r="D87" s="8">
        <v>357</v>
      </c>
      <c r="E87" s="8">
        <v>647</v>
      </c>
      <c r="F87" s="9">
        <v>1425</v>
      </c>
      <c r="G87" s="9">
        <v>1776</v>
      </c>
      <c r="H87"/>
      <c r="I87"/>
    </row>
    <row r="88" spans="1:9" ht="13.5">
      <c r="A88" s="7" t="s">
        <v>9</v>
      </c>
      <c r="B88" s="7" t="s">
        <v>7</v>
      </c>
      <c r="C88" s="8">
        <v>1000</v>
      </c>
      <c r="D88" s="8">
        <v>753</v>
      </c>
      <c r="E88" s="8">
        <v>895</v>
      </c>
      <c r="F88" s="9">
        <v>1310</v>
      </c>
      <c r="G88" s="9">
        <v>1299</v>
      </c>
      <c r="H88"/>
      <c r="I88"/>
    </row>
    <row r="89" spans="1:9" ht="13.5">
      <c r="A89" s="7" t="s">
        <v>9</v>
      </c>
      <c r="B89" s="7" t="s">
        <v>8</v>
      </c>
      <c r="C89" s="8">
        <v>0</v>
      </c>
      <c r="D89" s="8">
        <v>470</v>
      </c>
      <c r="E89" s="8">
        <v>1238</v>
      </c>
      <c r="F89" s="9">
        <v>2026</v>
      </c>
      <c r="G89" s="9">
        <v>3030</v>
      </c>
      <c r="H89"/>
      <c r="I89"/>
    </row>
    <row r="90" spans="1:9" ht="13.5">
      <c r="A90" s="7" t="s">
        <v>9</v>
      </c>
      <c r="B90" s="7" t="s">
        <v>9</v>
      </c>
      <c r="C90" s="8">
        <v>44000</v>
      </c>
      <c r="D90" s="8">
        <v>55769</v>
      </c>
      <c r="E90" s="8">
        <v>105957</v>
      </c>
      <c r="F90" s="9">
        <v>154324</v>
      </c>
      <c r="G90" s="9">
        <v>184423</v>
      </c>
      <c r="H90"/>
      <c r="I90"/>
    </row>
    <row r="91" spans="1:9" ht="13.5">
      <c r="A91" s="7" t="s">
        <v>9</v>
      </c>
      <c r="B91" s="7" t="s">
        <v>10</v>
      </c>
      <c r="C91" s="8">
        <v>2000</v>
      </c>
      <c r="D91" s="8">
        <v>4313</v>
      </c>
      <c r="E91" s="8">
        <v>9594</v>
      </c>
      <c r="F91" s="9">
        <v>15352</v>
      </c>
      <c r="G91" s="9">
        <v>18336</v>
      </c>
      <c r="H91"/>
      <c r="I91"/>
    </row>
    <row r="92" spans="1:9" ht="13.5">
      <c r="A92" s="1" t="s">
        <v>9</v>
      </c>
      <c r="B92" s="1" t="s">
        <v>11</v>
      </c>
      <c r="C92" s="2" t="s">
        <v>12</v>
      </c>
      <c r="D92" s="2" t="s">
        <v>12</v>
      </c>
      <c r="E92" s="2">
        <v>681</v>
      </c>
      <c r="F92" s="3">
        <v>1307</v>
      </c>
      <c r="G92" s="3">
        <v>1323</v>
      </c>
      <c r="H92"/>
      <c r="I92"/>
    </row>
    <row r="93" spans="1:9" ht="13.5">
      <c r="A93" s="1" t="s">
        <v>9</v>
      </c>
      <c r="B93" s="1" t="s">
        <v>13</v>
      </c>
      <c r="C93" s="2">
        <f>SUM(C83:C92)</f>
        <v>48000</v>
      </c>
      <c r="D93" s="2">
        <f>SUM(D83:D92)</f>
        <v>66004</v>
      </c>
      <c r="E93" s="2">
        <f>SUM(E83:E92)</f>
        <v>127310</v>
      </c>
      <c r="F93" s="2">
        <f>SUM(F83:F92)</f>
        <v>187856</v>
      </c>
      <c r="G93" s="2">
        <f>SUM(G83:G92)</f>
        <v>223625</v>
      </c>
      <c r="H93"/>
      <c r="I93"/>
    </row>
    <row r="94" spans="1:9" ht="13.5">
      <c r="A94" s="7" t="s">
        <v>10</v>
      </c>
      <c r="B94" s="7" t="s">
        <v>2</v>
      </c>
      <c r="C94" s="8">
        <v>19000</v>
      </c>
      <c r="D94" s="8">
        <v>31191</v>
      </c>
      <c r="E94" s="8">
        <v>37662</v>
      </c>
      <c r="F94" s="9">
        <v>33656</v>
      </c>
      <c r="G94" s="9">
        <v>30894</v>
      </c>
      <c r="H94"/>
      <c r="I94"/>
    </row>
    <row r="95" spans="1:9" ht="13.5">
      <c r="A95" s="7" t="s">
        <v>10</v>
      </c>
      <c r="B95" s="7" t="s">
        <v>3</v>
      </c>
      <c r="C95" s="8">
        <v>0</v>
      </c>
      <c r="D95" s="8">
        <v>2201</v>
      </c>
      <c r="E95" s="8">
        <v>2591</v>
      </c>
      <c r="F95" s="9">
        <v>3212</v>
      </c>
      <c r="G95" s="9">
        <v>2614</v>
      </c>
      <c r="H95"/>
      <c r="I95"/>
    </row>
    <row r="96" spans="1:9" ht="13.5">
      <c r="A96" s="7" t="s">
        <v>10</v>
      </c>
      <c r="B96" s="7" t="s">
        <v>4</v>
      </c>
      <c r="C96" s="8">
        <v>0</v>
      </c>
      <c r="D96" s="8">
        <v>719</v>
      </c>
      <c r="E96" s="8">
        <v>400</v>
      </c>
      <c r="F96" s="9">
        <v>564</v>
      </c>
      <c r="G96" s="9">
        <v>952</v>
      </c>
      <c r="H96"/>
      <c r="I96"/>
    </row>
    <row r="97" spans="1:9" ht="13.5">
      <c r="A97" s="7" t="s">
        <v>10</v>
      </c>
      <c r="B97" s="7" t="s">
        <v>5</v>
      </c>
      <c r="C97" s="8">
        <v>1000</v>
      </c>
      <c r="D97" s="8">
        <v>2312</v>
      </c>
      <c r="E97" s="8">
        <v>3526</v>
      </c>
      <c r="F97" s="9">
        <v>5256</v>
      </c>
      <c r="G97" s="9">
        <v>4729</v>
      </c>
      <c r="H97"/>
      <c r="I97"/>
    </row>
    <row r="98" spans="1:9" ht="13.5">
      <c r="A98" s="7" t="s">
        <v>10</v>
      </c>
      <c r="B98" s="7" t="s">
        <v>6</v>
      </c>
      <c r="C98" s="8">
        <v>1000</v>
      </c>
      <c r="D98" s="8">
        <v>935</v>
      </c>
      <c r="E98" s="8">
        <v>1555</v>
      </c>
      <c r="F98" s="9">
        <v>3428</v>
      </c>
      <c r="G98" s="9">
        <v>2740</v>
      </c>
      <c r="H98"/>
      <c r="I98"/>
    </row>
    <row r="99" spans="1:9" ht="13.5">
      <c r="A99" s="7" t="s">
        <v>10</v>
      </c>
      <c r="B99" s="7" t="s">
        <v>7</v>
      </c>
      <c r="C99" s="8">
        <v>0</v>
      </c>
      <c r="D99" s="8">
        <v>283</v>
      </c>
      <c r="E99" s="8">
        <v>556</v>
      </c>
      <c r="F99" s="9">
        <v>845</v>
      </c>
      <c r="G99" s="9">
        <v>610</v>
      </c>
      <c r="H99"/>
      <c r="I99"/>
    </row>
    <row r="100" spans="1:9" ht="13.5">
      <c r="A100" s="7" t="s">
        <v>10</v>
      </c>
      <c r="B100" s="7" t="s">
        <v>8</v>
      </c>
      <c r="C100" s="8">
        <v>0</v>
      </c>
      <c r="D100" s="8">
        <v>115</v>
      </c>
      <c r="E100" s="8">
        <v>104</v>
      </c>
      <c r="F100" s="9">
        <v>189</v>
      </c>
      <c r="G100" s="9">
        <v>380</v>
      </c>
      <c r="H100"/>
      <c r="I100"/>
    </row>
    <row r="101" spans="1:9" ht="13.5">
      <c r="A101" s="7" t="s">
        <v>10</v>
      </c>
      <c r="B101" s="7" t="s">
        <v>9</v>
      </c>
      <c r="C101" s="8">
        <v>0</v>
      </c>
      <c r="D101" s="8">
        <v>631</v>
      </c>
      <c r="E101" s="8">
        <v>2079</v>
      </c>
      <c r="F101" s="9">
        <v>3179</v>
      </c>
      <c r="G101" s="9">
        <v>3493</v>
      </c>
      <c r="H101"/>
      <c r="I101"/>
    </row>
    <row r="102" spans="1:9" ht="13.5">
      <c r="A102" s="7" t="s">
        <v>10</v>
      </c>
      <c r="B102" s="7" t="s">
        <v>10</v>
      </c>
      <c r="C102" s="8">
        <v>35000</v>
      </c>
      <c r="D102" s="8">
        <v>42998</v>
      </c>
      <c r="E102" s="8">
        <v>65830</v>
      </c>
      <c r="F102" s="9">
        <v>72941</v>
      </c>
      <c r="G102" s="9">
        <v>78681</v>
      </c>
      <c r="H102"/>
      <c r="I102"/>
    </row>
    <row r="103" spans="1:9" ht="13.5">
      <c r="A103" s="1" t="s">
        <v>10</v>
      </c>
      <c r="B103" s="1" t="s">
        <v>11</v>
      </c>
      <c r="C103" s="2" t="s">
        <v>12</v>
      </c>
      <c r="D103" s="2" t="s">
        <v>12</v>
      </c>
      <c r="E103" s="2">
        <v>191</v>
      </c>
      <c r="F103" s="3">
        <v>237</v>
      </c>
      <c r="G103" s="3">
        <v>469</v>
      </c>
      <c r="H103"/>
      <c r="I103"/>
    </row>
    <row r="104" spans="1:9" ht="13.5">
      <c r="A104" s="1" t="s">
        <v>10</v>
      </c>
      <c r="B104" s="1" t="s">
        <v>13</v>
      </c>
      <c r="C104" s="2">
        <f>SUM(C94:C103)</f>
        <v>56000</v>
      </c>
      <c r="D104" s="2">
        <f>SUM(D94:D103)</f>
        <v>81385</v>
      </c>
      <c r="E104" s="2">
        <f>SUM(E94:E103)</f>
        <v>114494</v>
      </c>
      <c r="F104" s="2">
        <f>SUM(F94:F103)</f>
        <v>123507</v>
      </c>
      <c r="G104" s="2">
        <f>SUM(G94:G103)</f>
        <v>125562</v>
      </c>
      <c r="H104"/>
      <c r="I104"/>
    </row>
    <row r="105" spans="1:9" ht="13.5">
      <c r="A105" s="7" t="s">
        <v>14</v>
      </c>
      <c r="B105" s="7" t="s">
        <v>2</v>
      </c>
      <c r="C105" s="8">
        <f aca="true" t="shared" si="0" ref="C105:G113">C6+C17+C28+C39+C50+C61+C72+C83+C94</f>
        <v>444000</v>
      </c>
      <c r="D105" s="8">
        <f t="shared" si="0"/>
        <v>452197</v>
      </c>
      <c r="E105" s="8">
        <f t="shared" si="0"/>
        <v>508643</v>
      </c>
      <c r="F105" s="8">
        <f t="shared" si="0"/>
        <v>547339</v>
      </c>
      <c r="G105" s="8">
        <f t="shared" si="0"/>
        <v>573994</v>
      </c>
      <c r="H105"/>
      <c r="I105"/>
    </row>
    <row r="106" spans="1:7" ht="13.5">
      <c r="A106" s="7" t="s">
        <v>14</v>
      </c>
      <c r="B106" s="7" t="s">
        <v>3</v>
      </c>
      <c r="C106" s="8">
        <f t="shared" si="0"/>
        <v>127000</v>
      </c>
      <c r="D106" s="8">
        <f t="shared" si="0"/>
        <v>203282</v>
      </c>
      <c r="E106" s="8">
        <f t="shared" si="0"/>
        <v>252809</v>
      </c>
      <c r="F106" s="8">
        <f t="shared" si="0"/>
        <v>305929</v>
      </c>
      <c r="G106" s="8">
        <f t="shared" si="0"/>
        <v>340434</v>
      </c>
    </row>
    <row r="107" spans="1:7" ht="13.5">
      <c r="A107" s="7" t="s">
        <v>14</v>
      </c>
      <c r="B107" s="7" t="s">
        <v>4</v>
      </c>
      <c r="C107" s="8">
        <f t="shared" si="0"/>
        <v>226000</v>
      </c>
      <c r="D107" s="8">
        <f t="shared" si="0"/>
        <v>391371</v>
      </c>
      <c r="E107" s="8">
        <f t="shared" si="0"/>
        <v>666048</v>
      </c>
      <c r="F107" s="8">
        <f t="shared" si="0"/>
        <v>823779</v>
      </c>
      <c r="G107" s="8">
        <f t="shared" si="0"/>
        <v>883238</v>
      </c>
    </row>
    <row r="108" spans="1:7" ht="13.5">
      <c r="A108" s="7" t="s">
        <v>14</v>
      </c>
      <c r="B108" s="7" t="s">
        <v>5</v>
      </c>
      <c r="C108" s="8">
        <f t="shared" si="0"/>
        <v>357000</v>
      </c>
      <c r="D108" s="8">
        <f t="shared" si="0"/>
        <v>413663</v>
      </c>
      <c r="E108" s="8">
        <f t="shared" si="0"/>
        <v>497745</v>
      </c>
      <c r="F108" s="8">
        <f t="shared" si="0"/>
        <v>591286</v>
      </c>
      <c r="G108" s="8">
        <f t="shared" si="0"/>
        <v>643400</v>
      </c>
    </row>
    <row r="109" spans="1:7" ht="13.5">
      <c r="A109" s="7" t="s">
        <v>14</v>
      </c>
      <c r="B109" s="7" t="s">
        <v>6</v>
      </c>
      <c r="C109" s="8">
        <f t="shared" si="0"/>
        <v>105000</v>
      </c>
      <c r="D109" s="8">
        <f t="shared" si="0"/>
        <v>148223</v>
      </c>
      <c r="E109" s="8">
        <f t="shared" si="0"/>
        <v>213461</v>
      </c>
      <c r="F109" s="8">
        <f t="shared" si="0"/>
        <v>311444</v>
      </c>
      <c r="G109" s="8">
        <f t="shared" si="0"/>
        <v>327955</v>
      </c>
    </row>
    <row r="110" spans="1:7" ht="13.5">
      <c r="A110" s="7" t="s">
        <v>14</v>
      </c>
      <c r="B110" s="7" t="s">
        <v>7</v>
      </c>
      <c r="C110" s="8">
        <f t="shared" si="0"/>
        <v>53000</v>
      </c>
      <c r="D110" s="8">
        <f t="shared" si="0"/>
        <v>61062</v>
      </c>
      <c r="E110" s="8">
        <f t="shared" si="0"/>
        <v>84797</v>
      </c>
      <c r="F110" s="8">
        <f t="shared" si="0"/>
        <v>109714</v>
      </c>
      <c r="G110" s="8">
        <f t="shared" si="0"/>
        <v>114587</v>
      </c>
    </row>
    <row r="111" spans="1:7" ht="13.5">
      <c r="A111" s="7" t="s">
        <v>14</v>
      </c>
      <c r="B111" s="7" t="s">
        <v>8</v>
      </c>
      <c r="C111" s="8">
        <f t="shared" si="0"/>
        <v>18000</v>
      </c>
      <c r="D111" s="8">
        <f t="shared" si="0"/>
        <v>24489</v>
      </c>
      <c r="E111" s="8">
        <f t="shared" si="0"/>
        <v>36517</v>
      </c>
      <c r="F111" s="8">
        <f t="shared" si="0"/>
        <v>45986</v>
      </c>
      <c r="G111" s="8">
        <f t="shared" si="0"/>
        <v>57980</v>
      </c>
    </row>
    <row r="112" spans="1:7" ht="13.5">
      <c r="A112" s="7" t="s">
        <v>14</v>
      </c>
      <c r="B112" s="7" t="s">
        <v>9</v>
      </c>
      <c r="C112" s="8">
        <f t="shared" si="0"/>
        <v>44000</v>
      </c>
      <c r="D112" s="8">
        <f t="shared" si="0"/>
        <v>57598</v>
      </c>
      <c r="E112" s="8">
        <f t="shared" si="0"/>
        <v>110654</v>
      </c>
      <c r="F112" s="8">
        <f t="shared" si="0"/>
        <v>161847</v>
      </c>
      <c r="G112" s="8">
        <f t="shared" si="0"/>
        <v>195985</v>
      </c>
    </row>
    <row r="113" spans="1:7" ht="13.5">
      <c r="A113" s="7" t="s">
        <v>14</v>
      </c>
      <c r="B113" s="7" t="s">
        <v>10</v>
      </c>
      <c r="C113" s="8">
        <f t="shared" si="0"/>
        <v>41000</v>
      </c>
      <c r="D113" s="8">
        <f t="shared" si="0"/>
        <v>51599</v>
      </c>
      <c r="E113" s="8">
        <f t="shared" si="0"/>
        <v>83414</v>
      </c>
      <c r="F113" s="8">
        <f t="shared" si="0"/>
        <v>103591</v>
      </c>
      <c r="G113" s="8">
        <f t="shared" si="0"/>
        <v>120878</v>
      </c>
    </row>
    <row r="114" spans="1:7" ht="13.5">
      <c r="A114" s="1" t="s">
        <v>14</v>
      </c>
      <c r="B114" s="1" t="s">
        <v>11</v>
      </c>
      <c r="C114" s="2" t="s">
        <v>12</v>
      </c>
      <c r="D114" s="2" t="s">
        <v>12</v>
      </c>
      <c r="E114" s="2">
        <f aca="true" t="shared" si="1" ref="E114:G115">E15+E26+E37+E48+E59+E70+E81+E92+E103</f>
        <v>10286</v>
      </c>
      <c r="F114" s="2">
        <f t="shared" si="1"/>
        <v>21681</v>
      </c>
      <c r="G114" s="2">
        <f t="shared" si="1"/>
        <v>26704</v>
      </c>
    </row>
    <row r="115" spans="1:7" ht="14.25" thickBot="1">
      <c r="A115" s="12" t="s">
        <v>14</v>
      </c>
      <c r="B115" s="12" t="s">
        <v>13</v>
      </c>
      <c r="C115" s="13">
        <f>C16+C27+C38+C49+C60+C71+C82+C93+C104</f>
        <v>1415000</v>
      </c>
      <c r="D115" s="13">
        <f>D16+D27+D38+D49+D60+D71+D82+D93+D104</f>
        <v>1803484</v>
      </c>
      <c r="E115" s="13">
        <f t="shared" si="1"/>
        <v>2464374</v>
      </c>
      <c r="F115" s="13">
        <f t="shared" si="1"/>
        <v>3022596</v>
      </c>
      <c r="G115" s="13">
        <f t="shared" si="1"/>
        <v>3285155</v>
      </c>
    </row>
    <row r="116" spans="1:7" ht="14.25" thickTop="1">
      <c r="A116" s="4" t="s">
        <v>11</v>
      </c>
      <c r="B116" s="7" t="s">
        <v>2</v>
      </c>
      <c r="C116" s="14" t="s">
        <v>12</v>
      </c>
      <c r="D116" s="14" t="s">
        <v>12</v>
      </c>
      <c r="E116" s="15">
        <v>2345</v>
      </c>
      <c r="F116" s="15">
        <v>3496</v>
      </c>
      <c r="G116" s="106">
        <v>5359</v>
      </c>
    </row>
    <row r="117" spans="1:7" ht="13.5">
      <c r="A117" s="4" t="s">
        <v>11</v>
      </c>
      <c r="B117" s="7" t="s">
        <v>3</v>
      </c>
      <c r="C117" s="14" t="s">
        <v>12</v>
      </c>
      <c r="D117" s="14" t="s">
        <v>12</v>
      </c>
      <c r="E117" s="15">
        <v>1554</v>
      </c>
      <c r="F117" s="15">
        <v>3813</v>
      </c>
      <c r="G117" s="106">
        <v>6466</v>
      </c>
    </row>
    <row r="118" spans="1:7" ht="13.5">
      <c r="A118" s="4" t="s">
        <v>11</v>
      </c>
      <c r="B118" s="7" t="s">
        <v>4</v>
      </c>
      <c r="C118" s="14" t="s">
        <v>12</v>
      </c>
      <c r="D118" s="14" t="s">
        <v>12</v>
      </c>
      <c r="E118" s="15">
        <v>16745</v>
      </c>
      <c r="F118" s="15">
        <v>33081</v>
      </c>
      <c r="G118" s="106">
        <v>52034</v>
      </c>
    </row>
    <row r="119" spans="1:7" ht="13.5">
      <c r="A119" s="4" t="s">
        <v>11</v>
      </c>
      <c r="B119" s="7" t="s">
        <v>5</v>
      </c>
      <c r="C119" s="14" t="s">
        <v>12</v>
      </c>
      <c r="D119" s="14" t="s">
        <v>12</v>
      </c>
      <c r="E119" s="15">
        <v>4507</v>
      </c>
      <c r="F119" s="15">
        <v>20292</v>
      </c>
      <c r="G119" s="106">
        <v>32768</v>
      </c>
    </row>
    <row r="120" spans="1:7" ht="13.5">
      <c r="A120" s="4" t="s">
        <v>11</v>
      </c>
      <c r="B120" s="7" t="s">
        <v>6</v>
      </c>
      <c r="C120" s="14" t="s">
        <v>12</v>
      </c>
      <c r="D120" s="14" t="s">
        <v>12</v>
      </c>
      <c r="E120" s="15">
        <v>1184</v>
      </c>
      <c r="F120" s="15">
        <v>5727</v>
      </c>
      <c r="G120" s="106">
        <v>7514</v>
      </c>
    </row>
    <row r="121" spans="1:7" ht="13.5">
      <c r="A121" s="4" t="s">
        <v>11</v>
      </c>
      <c r="B121" s="7" t="s">
        <v>7</v>
      </c>
      <c r="C121" s="14" t="s">
        <v>12</v>
      </c>
      <c r="D121" s="14" t="s">
        <v>12</v>
      </c>
      <c r="E121" s="15">
        <v>2511</v>
      </c>
      <c r="F121" s="15">
        <v>6020</v>
      </c>
      <c r="G121" s="106">
        <v>7448</v>
      </c>
    </row>
    <row r="122" spans="1:7" ht="13.5">
      <c r="A122" s="4" t="s">
        <v>11</v>
      </c>
      <c r="B122" s="7" t="s">
        <v>8</v>
      </c>
      <c r="C122" s="14" t="s">
        <v>12</v>
      </c>
      <c r="D122" s="14" t="s">
        <v>12</v>
      </c>
      <c r="E122" s="15">
        <v>381</v>
      </c>
      <c r="F122" s="15">
        <v>821</v>
      </c>
      <c r="G122" s="106">
        <v>1543</v>
      </c>
    </row>
    <row r="123" spans="1:7" ht="13.5">
      <c r="A123" s="4" t="s">
        <v>11</v>
      </c>
      <c r="B123" s="7" t="s">
        <v>9</v>
      </c>
      <c r="C123" s="14" t="s">
        <v>12</v>
      </c>
      <c r="D123" s="14" t="s">
        <v>12</v>
      </c>
      <c r="E123" s="15">
        <v>876</v>
      </c>
      <c r="F123" s="15">
        <v>1928</v>
      </c>
      <c r="G123" s="106">
        <v>3301</v>
      </c>
    </row>
    <row r="124" spans="1:7" ht="13.5">
      <c r="A124" s="16" t="s">
        <v>11</v>
      </c>
      <c r="B124" s="1" t="s">
        <v>10</v>
      </c>
      <c r="C124" s="17" t="s">
        <v>12</v>
      </c>
      <c r="D124" s="17" t="s">
        <v>12</v>
      </c>
      <c r="E124" s="18">
        <v>179</v>
      </c>
      <c r="F124" s="18">
        <v>587</v>
      </c>
      <c r="G124" s="107">
        <v>997</v>
      </c>
    </row>
    <row r="125" spans="1:7" ht="13.5">
      <c r="A125" s="16" t="s">
        <v>11</v>
      </c>
      <c r="B125" s="16" t="s">
        <v>14</v>
      </c>
      <c r="C125" s="17" t="s">
        <v>12</v>
      </c>
      <c r="D125" s="17" t="s">
        <v>12</v>
      </c>
      <c r="E125" s="2">
        <f>SUM(E116:E124)</f>
        <v>30282</v>
      </c>
      <c r="F125" s="2">
        <f>SUM(F116:F124)</f>
        <v>75765</v>
      </c>
      <c r="G125" s="2">
        <f>SUM(G116:G124)</f>
        <v>117430</v>
      </c>
    </row>
    <row r="126" spans="1:7" ht="13.5">
      <c r="A126" s="4" t="s">
        <v>13</v>
      </c>
      <c r="B126" s="7" t="s">
        <v>2</v>
      </c>
      <c r="C126" s="8">
        <f aca="true" t="shared" si="2" ref="C126:D134">C6+C17+C28+C39+C50+C61+C72+C83+C94</f>
        <v>444000</v>
      </c>
      <c r="D126" s="8">
        <f t="shared" si="2"/>
        <v>452197</v>
      </c>
      <c r="E126" s="8">
        <f aca="true" t="shared" si="3" ref="E126:G134">E6+E17+E28+E39+E50+E61+E72+E83+E94+E116</f>
        <v>510988</v>
      </c>
      <c r="F126" s="8">
        <f t="shared" si="3"/>
        <v>550835</v>
      </c>
      <c r="G126" s="8">
        <f t="shared" si="3"/>
        <v>579353</v>
      </c>
    </row>
    <row r="127" spans="1:7" ht="13.5">
      <c r="A127" s="4" t="s">
        <v>13</v>
      </c>
      <c r="B127" s="7" t="s">
        <v>3</v>
      </c>
      <c r="C127" s="8">
        <f t="shared" si="2"/>
        <v>127000</v>
      </c>
      <c r="D127" s="8">
        <f t="shared" si="2"/>
        <v>203282</v>
      </c>
      <c r="E127" s="8">
        <f t="shared" si="3"/>
        <v>254363</v>
      </c>
      <c r="F127" s="8">
        <f t="shared" si="3"/>
        <v>309742</v>
      </c>
      <c r="G127" s="8">
        <f t="shared" si="3"/>
        <v>346900</v>
      </c>
    </row>
    <row r="128" spans="1:7" ht="13.5">
      <c r="A128" s="4" t="s">
        <v>13</v>
      </c>
      <c r="B128" s="7" t="s">
        <v>4</v>
      </c>
      <c r="C128" s="8">
        <f t="shared" si="2"/>
        <v>226000</v>
      </c>
      <c r="D128" s="8">
        <f t="shared" si="2"/>
        <v>391371</v>
      </c>
      <c r="E128" s="8">
        <f t="shared" si="3"/>
        <v>682793</v>
      </c>
      <c r="F128" s="8">
        <f t="shared" si="3"/>
        <v>856860</v>
      </c>
      <c r="G128" s="8">
        <f t="shared" si="3"/>
        <v>935272</v>
      </c>
    </row>
    <row r="129" spans="1:7" ht="13.5">
      <c r="A129" s="4" t="s">
        <v>13</v>
      </c>
      <c r="B129" s="7" t="s">
        <v>5</v>
      </c>
      <c r="C129" s="8">
        <f t="shared" si="2"/>
        <v>357000</v>
      </c>
      <c r="D129" s="8">
        <f t="shared" si="2"/>
        <v>413663</v>
      </c>
      <c r="E129" s="8">
        <f t="shared" si="3"/>
        <v>502252</v>
      </c>
      <c r="F129" s="8">
        <f t="shared" si="3"/>
        <v>611578</v>
      </c>
      <c r="G129" s="8">
        <f t="shared" si="3"/>
        <v>676168</v>
      </c>
    </row>
    <row r="130" spans="1:7" ht="13.5">
      <c r="A130" s="4" t="s">
        <v>13</v>
      </c>
      <c r="B130" s="7" t="s">
        <v>6</v>
      </c>
      <c r="C130" s="8">
        <f t="shared" si="2"/>
        <v>105000</v>
      </c>
      <c r="D130" s="8">
        <f t="shared" si="2"/>
        <v>148223</v>
      </c>
      <c r="E130" s="8">
        <f t="shared" si="3"/>
        <v>214645</v>
      </c>
      <c r="F130" s="8">
        <f t="shared" si="3"/>
        <v>317171</v>
      </c>
      <c r="G130" s="8">
        <f t="shared" si="3"/>
        <v>335469</v>
      </c>
    </row>
    <row r="131" spans="1:7" ht="13.5">
      <c r="A131" s="4" t="s">
        <v>13</v>
      </c>
      <c r="B131" s="7" t="s">
        <v>7</v>
      </c>
      <c r="C131" s="8">
        <f t="shared" si="2"/>
        <v>53000</v>
      </c>
      <c r="D131" s="8">
        <f t="shared" si="2"/>
        <v>61062</v>
      </c>
      <c r="E131" s="8">
        <f t="shared" si="3"/>
        <v>87308</v>
      </c>
      <c r="F131" s="8">
        <f t="shared" si="3"/>
        <v>115734</v>
      </c>
      <c r="G131" s="8">
        <f t="shared" si="3"/>
        <v>122035</v>
      </c>
    </row>
    <row r="132" spans="1:7" ht="13.5">
      <c r="A132" s="4" t="s">
        <v>13</v>
      </c>
      <c r="B132" s="7" t="s">
        <v>8</v>
      </c>
      <c r="C132" s="8">
        <f t="shared" si="2"/>
        <v>18000</v>
      </c>
      <c r="D132" s="8">
        <f t="shared" si="2"/>
        <v>24489</v>
      </c>
      <c r="E132" s="8">
        <f t="shared" si="3"/>
        <v>36898</v>
      </c>
      <c r="F132" s="8">
        <f t="shared" si="3"/>
        <v>46807</v>
      </c>
      <c r="G132" s="8">
        <f t="shared" si="3"/>
        <v>59523</v>
      </c>
    </row>
    <row r="133" spans="1:7" ht="13.5">
      <c r="A133" s="4" t="s">
        <v>13</v>
      </c>
      <c r="B133" s="7" t="s">
        <v>9</v>
      </c>
      <c r="C133" s="8">
        <f t="shared" si="2"/>
        <v>44000</v>
      </c>
      <c r="D133" s="8">
        <f t="shared" si="2"/>
        <v>57598</v>
      </c>
      <c r="E133" s="8">
        <f t="shared" si="3"/>
        <v>111530</v>
      </c>
      <c r="F133" s="8">
        <f t="shared" si="3"/>
        <v>163775</v>
      </c>
      <c r="G133" s="8">
        <f t="shared" si="3"/>
        <v>199286</v>
      </c>
    </row>
    <row r="134" spans="1:7" ht="13.5">
      <c r="A134" s="16" t="s">
        <v>13</v>
      </c>
      <c r="B134" s="1" t="s">
        <v>10</v>
      </c>
      <c r="C134" s="2">
        <f t="shared" si="2"/>
        <v>41000</v>
      </c>
      <c r="D134" s="2">
        <f t="shared" si="2"/>
        <v>51599</v>
      </c>
      <c r="E134" s="2">
        <f t="shared" si="3"/>
        <v>83593</v>
      </c>
      <c r="F134" s="2">
        <f t="shared" si="3"/>
        <v>104178</v>
      </c>
      <c r="G134" s="2">
        <f t="shared" si="3"/>
        <v>121875</v>
      </c>
    </row>
    <row r="135" spans="1:7" ht="13.5">
      <c r="A135" s="16" t="s">
        <v>13</v>
      </c>
      <c r="B135" s="16" t="s">
        <v>14</v>
      </c>
      <c r="C135" s="2">
        <f>SUM(C126:C134)</f>
        <v>1415000</v>
      </c>
      <c r="D135" s="2">
        <f>SUM(D126:D134)</f>
        <v>1803484</v>
      </c>
      <c r="E135" s="2">
        <f>SUM(E126:E134)</f>
        <v>2484370</v>
      </c>
      <c r="F135" s="2">
        <f>SUM(F126:F134)</f>
        <v>3076680</v>
      </c>
      <c r="G135" s="2">
        <f>SUM(G126:G134)</f>
        <v>3375881</v>
      </c>
    </row>
    <row r="137" spans="1:5" s="19" customFormat="1" ht="13.5">
      <c r="A137" s="19" t="s">
        <v>21</v>
      </c>
      <c r="C137" s="20"/>
      <c r="D137" s="20"/>
      <c r="E137" s="20"/>
    </row>
    <row r="138" spans="1:5" s="19" customFormat="1" ht="13.5">
      <c r="A138" s="19" t="s">
        <v>22</v>
      </c>
      <c r="C138" s="20"/>
      <c r="D138" s="20"/>
      <c r="E138" s="20"/>
    </row>
    <row r="139" spans="1:5" s="19" customFormat="1" ht="13.5">
      <c r="A139" s="19" t="s">
        <v>23</v>
      </c>
      <c r="C139" s="20"/>
      <c r="D139" s="20"/>
      <c r="E139" s="20"/>
    </row>
    <row r="140" spans="1:5" s="19" customFormat="1" ht="13.5">
      <c r="A140" s="19" t="s">
        <v>24</v>
      </c>
      <c r="C140" s="20"/>
      <c r="D140" s="20"/>
      <c r="E140" s="20"/>
    </row>
    <row r="141" spans="1:5" s="19" customFormat="1" ht="13.5">
      <c r="A141" s="19" t="s">
        <v>15</v>
      </c>
      <c r="C141" s="20"/>
      <c r="D141" s="20"/>
      <c r="E141" s="20"/>
    </row>
    <row r="142" spans="3:5" s="19" customFormat="1" ht="13.5">
      <c r="C142" s="20"/>
      <c r="D142" s="20"/>
      <c r="E142" s="20"/>
    </row>
    <row r="143" spans="1:5" s="19" customFormat="1" ht="13.5">
      <c r="A143" s="19" t="s">
        <v>16</v>
      </c>
      <c r="C143" s="20"/>
      <c r="D143" s="20"/>
      <c r="E143" s="20"/>
    </row>
    <row r="144" spans="1:5" s="19" customFormat="1" ht="13.5">
      <c r="A144" s="19" t="s">
        <v>19</v>
      </c>
      <c r="C144" s="20"/>
      <c r="D144" s="20"/>
      <c r="E144" s="20"/>
    </row>
    <row r="145" spans="1:5" s="19" customFormat="1" ht="13.5">
      <c r="A145" s="19" t="s">
        <v>20</v>
      </c>
      <c r="C145" s="20"/>
      <c r="D145" s="20"/>
      <c r="E145" s="20"/>
    </row>
    <row r="146" spans="3:5" s="19" customFormat="1" ht="13.5">
      <c r="C146" s="20"/>
      <c r="D146" s="20"/>
      <c r="E146" s="20"/>
    </row>
  </sheetData>
  <sheetProtection/>
  <printOptions horizontalCentered="1"/>
  <pageMargins left="0.6" right="0.6" top="0.81" bottom="0.83" header="0.5" footer="0.5"/>
  <pageSetup firstPageNumber="37" useFirstPageNumber="1" horizontalDpi="600" verticalDpi="600" orientation="portrait" r:id="rId1"/>
  <rowBreaks count="1" manualBreakCount="1">
    <brk id="1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A34" sqref="A34"/>
    </sheetView>
  </sheetViews>
  <sheetFormatPr defaultColWidth="14.66015625" defaultRowHeight="12.75"/>
  <cols>
    <col min="1" max="1" width="15.33203125" style="25" customWidth="1"/>
    <col min="2" max="4" width="12.83203125" style="27" customWidth="1"/>
    <col min="5" max="10" width="12.83203125" style="25" customWidth="1"/>
    <col min="11" max="16384" width="14.66015625" style="25" customWidth="1"/>
  </cols>
  <sheetData>
    <row r="1" spans="1:4" s="37" customFormat="1" ht="12.75">
      <c r="A1" s="37" t="s">
        <v>67</v>
      </c>
      <c r="B1" s="38"/>
      <c r="C1" s="38"/>
      <c r="D1" s="38"/>
    </row>
    <row r="2" spans="1:4" s="37" customFormat="1" ht="12.75">
      <c r="A2" s="37" t="s">
        <v>68</v>
      </c>
      <c r="B2" s="38"/>
      <c r="C2" s="38"/>
      <c r="D2" s="38"/>
    </row>
    <row r="3" spans="2:4" s="23" customFormat="1" ht="13.5">
      <c r="B3" s="24"/>
      <c r="C3" s="24"/>
      <c r="D3" s="24"/>
    </row>
    <row r="4" spans="2:10" ht="13.5">
      <c r="B4" s="26">
        <v>1980</v>
      </c>
      <c r="C4" s="27">
        <v>1980</v>
      </c>
      <c r="D4" s="27">
        <v>1980</v>
      </c>
      <c r="E4" s="26">
        <v>1990</v>
      </c>
      <c r="F4" s="27">
        <v>1990</v>
      </c>
      <c r="G4" s="27">
        <v>1990</v>
      </c>
      <c r="H4" s="26">
        <v>2000</v>
      </c>
      <c r="I4" s="27">
        <v>2000</v>
      </c>
      <c r="J4" s="27">
        <v>2000</v>
      </c>
    </row>
    <row r="5" spans="2:10" ht="13.5">
      <c r="B5" s="26" t="s">
        <v>25</v>
      </c>
      <c r="C5" s="27" t="s">
        <v>25</v>
      </c>
      <c r="D5" s="27" t="s">
        <v>26</v>
      </c>
      <c r="E5" s="26" t="s">
        <v>25</v>
      </c>
      <c r="F5" s="27" t="s">
        <v>25</v>
      </c>
      <c r="G5" s="27" t="s">
        <v>26</v>
      </c>
      <c r="H5" s="26" t="s">
        <v>25</v>
      </c>
      <c r="I5" s="27" t="s">
        <v>25</v>
      </c>
      <c r="J5" s="27" t="s">
        <v>26</v>
      </c>
    </row>
    <row r="6" spans="2:10" ht="13.5">
      <c r="B6" s="26" t="s">
        <v>27</v>
      </c>
      <c r="C6" s="27" t="s">
        <v>27</v>
      </c>
      <c r="D6" s="27" t="s">
        <v>27</v>
      </c>
      <c r="E6" s="26" t="s">
        <v>27</v>
      </c>
      <c r="F6" s="27" t="s">
        <v>27</v>
      </c>
      <c r="G6" s="27" t="s">
        <v>27</v>
      </c>
      <c r="H6" s="26" t="s">
        <v>27</v>
      </c>
      <c r="I6" s="27" t="s">
        <v>27</v>
      </c>
      <c r="J6" s="27" t="s">
        <v>27</v>
      </c>
    </row>
    <row r="7" spans="1:14" ht="13.5">
      <c r="A7" s="25" t="s">
        <v>28</v>
      </c>
      <c r="B7" s="26" t="s">
        <v>29</v>
      </c>
      <c r="C7" s="27" t="s">
        <v>30</v>
      </c>
      <c r="D7" s="27" t="s">
        <v>29</v>
      </c>
      <c r="E7" s="26" t="s">
        <v>29</v>
      </c>
      <c r="F7" s="27" t="s">
        <v>30</v>
      </c>
      <c r="G7" s="27" t="s">
        <v>29</v>
      </c>
      <c r="H7" s="26" t="s">
        <v>29</v>
      </c>
      <c r="I7" s="27" t="s">
        <v>30</v>
      </c>
      <c r="J7" s="27" t="s">
        <v>29</v>
      </c>
      <c r="L7" s="27"/>
      <c r="M7" s="27" t="s">
        <v>119</v>
      </c>
      <c r="N7" s="27"/>
    </row>
    <row r="8" spans="1:14" ht="13.5">
      <c r="A8" s="25" t="s">
        <v>31</v>
      </c>
      <c r="B8" s="26" t="s">
        <v>32</v>
      </c>
      <c r="C8" s="27" t="s">
        <v>33</v>
      </c>
      <c r="D8" s="27" t="s">
        <v>32</v>
      </c>
      <c r="E8" s="26" t="s">
        <v>32</v>
      </c>
      <c r="F8" s="27" t="s">
        <v>33</v>
      </c>
      <c r="G8" s="27" t="s">
        <v>32</v>
      </c>
      <c r="H8" s="26" t="s">
        <v>32</v>
      </c>
      <c r="I8" s="27" t="s">
        <v>33</v>
      </c>
      <c r="J8" s="27" t="s">
        <v>32</v>
      </c>
      <c r="L8" s="27" t="s">
        <v>119</v>
      </c>
      <c r="M8" s="27" t="s">
        <v>120</v>
      </c>
      <c r="N8" s="27" t="s">
        <v>119</v>
      </c>
    </row>
    <row r="9" spans="1:14" s="28" customFormat="1" ht="12.75" customHeight="1" thickBot="1">
      <c r="A9" s="28" t="s">
        <v>34</v>
      </c>
      <c r="B9" s="29" t="s">
        <v>14</v>
      </c>
      <c r="C9" s="30" t="s">
        <v>14</v>
      </c>
      <c r="D9" s="30" t="s">
        <v>14</v>
      </c>
      <c r="E9" s="29" t="s">
        <v>14</v>
      </c>
      <c r="F9" s="30" t="s">
        <v>14</v>
      </c>
      <c r="G9" s="30" t="s">
        <v>14</v>
      </c>
      <c r="H9" s="29" t="s">
        <v>14</v>
      </c>
      <c r="I9" s="30" t="s">
        <v>14</v>
      </c>
      <c r="J9" s="30" t="s">
        <v>14</v>
      </c>
      <c r="L9" s="170" t="s">
        <v>121</v>
      </c>
      <c r="M9" s="170" t="s">
        <v>121</v>
      </c>
      <c r="N9" s="171" t="s">
        <v>122</v>
      </c>
    </row>
    <row r="10" spans="1:14" ht="19.5" customHeight="1" thickTop="1">
      <c r="A10" s="25" t="s">
        <v>2</v>
      </c>
      <c r="B10" s="31">
        <v>2640</v>
      </c>
      <c r="C10" s="32">
        <v>333762</v>
      </c>
      <c r="D10" s="33">
        <f aca="true" t="shared" si="0" ref="D10:D19">B10/C10</f>
        <v>0.007909827961241843</v>
      </c>
      <c r="E10" s="31">
        <v>3324</v>
      </c>
      <c r="F10" s="32">
        <v>382309</v>
      </c>
      <c r="G10" s="33">
        <f aca="true" t="shared" si="1" ref="G10:G19">E10/F10</f>
        <v>0.008694537664559297</v>
      </c>
      <c r="H10" s="31">
        <f>I10-M10+L10</f>
        <v>4028</v>
      </c>
      <c r="I10" s="32">
        <v>418553</v>
      </c>
      <c r="J10" s="33">
        <f aca="true" t="shared" si="2" ref="J10:J19">H10/I10</f>
        <v>0.009623631893690882</v>
      </c>
      <c r="L10" s="114">
        <v>781</v>
      </c>
      <c r="M10" s="114">
        <v>415306</v>
      </c>
      <c r="N10" s="114">
        <f>I10-M10</f>
        <v>3247</v>
      </c>
    </row>
    <row r="11" spans="1:14" ht="19.5" customHeight="1">
      <c r="A11" s="25" t="s">
        <v>3</v>
      </c>
      <c r="B11" s="31">
        <v>2536</v>
      </c>
      <c r="C11" s="32">
        <v>303658</v>
      </c>
      <c r="D11" s="33">
        <f t="shared" si="0"/>
        <v>0.008351500701447023</v>
      </c>
      <c r="E11" s="31">
        <v>3269</v>
      </c>
      <c r="F11" s="32">
        <v>346559</v>
      </c>
      <c r="G11" s="33">
        <f t="shared" si="1"/>
        <v>0.009432737282829187</v>
      </c>
      <c r="H11" s="31">
        <f aca="true" t="shared" si="3" ref="H11:H18">I11-M11+L11</f>
        <v>2494</v>
      </c>
      <c r="I11" s="32">
        <v>354096</v>
      </c>
      <c r="J11" s="33">
        <f t="shared" si="2"/>
        <v>0.0070432876959920475</v>
      </c>
      <c r="L11" s="114">
        <v>658</v>
      </c>
      <c r="M11" s="114">
        <v>352260</v>
      </c>
      <c r="N11" s="114">
        <f aca="true" t="shared" si="4" ref="N11:N18">I11-M11</f>
        <v>1836</v>
      </c>
    </row>
    <row r="12" spans="1:14" ht="19.5" customHeight="1">
      <c r="A12" s="25" t="s">
        <v>4</v>
      </c>
      <c r="B12" s="31">
        <v>7461</v>
      </c>
      <c r="C12" s="32">
        <v>651358</v>
      </c>
      <c r="D12" s="33">
        <f t="shared" si="0"/>
        <v>0.011454530381142167</v>
      </c>
      <c r="E12" s="31">
        <v>10797</v>
      </c>
      <c r="F12" s="32">
        <v>796605</v>
      </c>
      <c r="G12" s="33">
        <f t="shared" si="1"/>
        <v>0.013553768806372041</v>
      </c>
      <c r="H12" s="31">
        <f t="shared" si="3"/>
        <v>10736</v>
      </c>
      <c r="I12" s="32">
        <v>828927</v>
      </c>
      <c r="J12" s="33">
        <f t="shared" si="2"/>
        <v>0.012951683320726675</v>
      </c>
      <c r="L12" s="114">
        <v>6741</v>
      </c>
      <c r="M12" s="114">
        <v>824932</v>
      </c>
      <c r="N12" s="114">
        <f t="shared" si="4"/>
        <v>3995</v>
      </c>
    </row>
    <row r="13" spans="1:14" ht="19.5" customHeight="1">
      <c r="A13" s="25" t="s">
        <v>5</v>
      </c>
      <c r="B13" s="31">
        <v>4576</v>
      </c>
      <c r="C13" s="32">
        <v>507224</v>
      </c>
      <c r="D13" s="33">
        <f t="shared" si="0"/>
        <v>0.00902165512672902</v>
      </c>
      <c r="E13" s="31">
        <v>6838</v>
      </c>
      <c r="F13" s="32">
        <v>633191</v>
      </c>
      <c r="G13" s="33">
        <f t="shared" si="1"/>
        <v>0.01079926909889749</v>
      </c>
      <c r="H13" s="31">
        <f t="shared" si="3"/>
        <v>7436</v>
      </c>
      <c r="I13" s="32">
        <v>678910</v>
      </c>
      <c r="J13" s="33">
        <f t="shared" si="2"/>
        <v>0.010952850893343743</v>
      </c>
      <c r="L13" s="114">
        <v>3558</v>
      </c>
      <c r="M13" s="114">
        <v>675032</v>
      </c>
      <c r="N13" s="114">
        <f t="shared" si="4"/>
        <v>3878</v>
      </c>
    </row>
    <row r="14" spans="1:14" ht="19.5" customHeight="1">
      <c r="A14" s="25" t="s">
        <v>6</v>
      </c>
      <c r="B14" s="31">
        <v>3420</v>
      </c>
      <c r="C14" s="32">
        <v>299396</v>
      </c>
      <c r="D14" s="33">
        <f t="shared" si="0"/>
        <v>0.011422998303250545</v>
      </c>
      <c r="E14" s="31">
        <v>6016</v>
      </c>
      <c r="F14" s="32">
        <v>401173</v>
      </c>
      <c r="G14" s="33">
        <f t="shared" si="1"/>
        <v>0.014996024159153283</v>
      </c>
      <c r="H14" s="31">
        <f t="shared" si="3"/>
        <v>6932</v>
      </c>
      <c r="I14" s="32">
        <v>442008</v>
      </c>
      <c r="J14" s="33">
        <f t="shared" si="2"/>
        <v>0.01568297406381785</v>
      </c>
      <c r="L14" s="114">
        <v>3727</v>
      </c>
      <c r="M14" s="114">
        <v>438803</v>
      </c>
      <c r="N14" s="114">
        <f t="shared" si="4"/>
        <v>3205</v>
      </c>
    </row>
    <row r="15" spans="1:14" ht="19.5" customHeight="1">
      <c r="A15" s="25" t="s">
        <v>7</v>
      </c>
      <c r="B15" s="31">
        <v>4230</v>
      </c>
      <c r="C15" s="32">
        <v>101103</v>
      </c>
      <c r="D15" s="33">
        <f t="shared" si="0"/>
        <v>0.041838521112133174</v>
      </c>
      <c r="E15" s="31">
        <v>8089</v>
      </c>
      <c r="F15" s="32">
        <v>158713</v>
      </c>
      <c r="G15" s="33">
        <f t="shared" si="1"/>
        <v>0.05096620944724125</v>
      </c>
      <c r="H15" s="31">
        <f t="shared" si="3"/>
        <v>10855</v>
      </c>
      <c r="I15" s="32">
        <v>174571</v>
      </c>
      <c r="J15" s="33">
        <f t="shared" si="2"/>
        <v>0.06218100371768507</v>
      </c>
      <c r="L15" s="114">
        <v>8918</v>
      </c>
      <c r="M15" s="114">
        <v>172634</v>
      </c>
      <c r="N15" s="114">
        <f t="shared" si="4"/>
        <v>1937</v>
      </c>
    </row>
    <row r="16" spans="1:14" ht="19.5" customHeight="1">
      <c r="A16" s="25" t="s">
        <v>8</v>
      </c>
      <c r="B16" s="31">
        <v>610</v>
      </c>
      <c r="C16" s="32">
        <v>42128</v>
      </c>
      <c r="D16" s="33">
        <f t="shared" si="0"/>
        <v>0.014479680972274972</v>
      </c>
      <c r="E16" s="31">
        <v>813</v>
      </c>
      <c r="F16" s="32">
        <v>51573</v>
      </c>
      <c r="G16" s="33">
        <f t="shared" si="1"/>
        <v>0.015764062590890582</v>
      </c>
      <c r="H16" s="31">
        <f t="shared" si="3"/>
        <v>921</v>
      </c>
      <c r="I16" s="32">
        <v>57393</v>
      </c>
      <c r="J16" s="33">
        <f t="shared" si="2"/>
        <v>0.016047253149338768</v>
      </c>
      <c r="L16" s="114">
        <v>529</v>
      </c>
      <c r="M16" s="114">
        <v>57001</v>
      </c>
      <c r="N16" s="114">
        <f t="shared" si="4"/>
        <v>392</v>
      </c>
    </row>
    <row r="17" spans="1:14" ht="19.5" customHeight="1">
      <c r="A17" s="25" t="s">
        <v>9</v>
      </c>
      <c r="B17" s="31">
        <v>1932</v>
      </c>
      <c r="C17" s="32">
        <v>128561</v>
      </c>
      <c r="D17" s="33">
        <f t="shared" si="0"/>
        <v>0.015027885595164941</v>
      </c>
      <c r="E17" s="31">
        <v>2370</v>
      </c>
      <c r="F17" s="32">
        <v>190431</v>
      </c>
      <c r="G17" s="33">
        <f t="shared" si="1"/>
        <v>0.012445452683649195</v>
      </c>
      <c r="H17" s="31">
        <f t="shared" si="3"/>
        <v>2645</v>
      </c>
      <c r="I17" s="32">
        <v>224947</v>
      </c>
      <c r="J17" s="33">
        <f t="shared" si="2"/>
        <v>0.011758325294402681</v>
      </c>
      <c r="L17" s="114">
        <v>1323</v>
      </c>
      <c r="M17" s="114">
        <v>223625</v>
      </c>
      <c r="N17" s="114">
        <f t="shared" si="4"/>
        <v>1322</v>
      </c>
    </row>
    <row r="18" spans="1:14" s="23" customFormat="1" ht="19.5" customHeight="1">
      <c r="A18" s="23" t="s">
        <v>10</v>
      </c>
      <c r="B18" s="34">
        <v>1472</v>
      </c>
      <c r="C18" s="35">
        <v>115775</v>
      </c>
      <c r="D18" s="36">
        <f t="shared" si="0"/>
        <v>0.01271431656229756</v>
      </c>
      <c r="E18" s="34">
        <v>1408</v>
      </c>
      <c r="F18" s="35">
        <v>125080</v>
      </c>
      <c r="G18" s="36">
        <f t="shared" si="1"/>
        <v>0.011256795650783498</v>
      </c>
      <c r="H18" s="34">
        <f t="shared" si="3"/>
        <v>1553</v>
      </c>
      <c r="I18" s="35">
        <v>126646</v>
      </c>
      <c r="J18" s="36">
        <f t="shared" si="2"/>
        <v>0.012262527043886107</v>
      </c>
      <c r="L18" s="169">
        <v>469</v>
      </c>
      <c r="M18" s="169">
        <v>125562</v>
      </c>
      <c r="N18" s="169">
        <f t="shared" si="4"/>
        <v>1084</v>
      </c>
    </row>
    <row r="19" spans="1:14" s="23" customFormat="1" ht="19.5" customHeight="1">
      <c r="A19" s="23" t="s">
        <v>14</v>
      </c>
      <c r="B19" s="34">
        <f>SUM(B10:B18)</f>
        <v>28877</v>
      </c>
      <c r="C19" s="35">
        <f>SUM(C10:C18)</f>
        <v>2482965</v>
      </c>
      <c r="D19" s="36">
        <f t="shared" si="0"/>
        <v>0.011630047141220274</v>
      </c>
      <c r="E19" s="34">
        <f>SUM(E10:E18)</f>
        <v>42924</v>
      </c>
      <c r="F19" s="35">
        <f>SUM(F10:F18)</f>
        <v>3085634</v>
      </c>
      <c r="G19" s="36">
        <f t="shared" si="1"/>
        <v>0.01391091749702006</v>
      </c>
      <c r="H19" s="34">
        <f>SUM(H10:H18)</f>
        <v>47600</v>
      </c>
      <c r="I19" s="35">
        <f>SUM(I10:I18)</f>
        <v>3306051</v>
      </c>
      <c r="J19" s="36">
        <f t="shared" si="2"/>
        <v>0.014397842017561132</v>
      </c>
      <c r="L19" s="169">
        <f>SUM(L10:L18)</f>
        <v>26704</v>
      </c>
      <c r="M19" s="169">
        <f>SUM(M10:M18)</f>
        <v>3285155</v>
      </c>
      <c r="N19" s="169">
        <f>SUM(N10:N18)</f>
        <v>20896</v>
      </c>
    </row>
    <row r="21" spans="1:6" ht="13.5">
      <c r="A21" s="25" t="s">
        <v>117</v>
      </c>
      <c r="F21" s="114"/>
    </row>
    <row r="22" spans="1:6" ht="13.5">
      <c r="A22" s="25" t="s">
        <v>118</v>
      </c>
      <c r="F22" s="114"/>
    </row>
  </sheetData>
  <sheetProtection/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Purvis</dc:creator>
  <cp:keywords/>
  <dc:description/>
  <cp:lastModifiedBy>Julie Tunnell</cp:lastModifiedBy>
  <cp:lastPrinted>2003-03-12T21:00:27Z</cp:lastPrinted>
  <dcterms:created xsi:type="dcterms:W3CDTF">2003-02-21T18:10:52Z</dcterms:created>
  <dcterms:modified xsi:type="dcterms:W3CDTF">2016-10-05T18:16:06Z</dcterms:modified>
  <cp:category/>
  <cp:version/>
  <cp:contentType/>
  <cp:contentStatus/>
</cp:coreProperties>
</file>